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30" tabRatio="601" activeTab="0"/>
  </bookViews>
  <sheets>
    <sheet name="貿易統計" sheetId="1" r:id="rId1"/>
  </sheets>
  <definedNames>
    <definedName name="_xlnm.Print_Area" localSheetId="0">'貿易統計'!$A$1:$CC$52</definedName>
    <definedName name="_xlnm.Print_Titles" localSheetId="0">'貿易統計'!$A:$A,'貿易統計'!$1:$3</definedName>
  </definedNames>
  <calcPr fullCalcOnLoad="1"/>
</workbook>
</file>

<file path=xl/sharedStrings.xml><?xml version="1.0" encoding="utf-8"?>
<sst xmlns="http://schemas.openxmlformats.org/spreadsheetml/2006/main" count="220" uniqueCount="207">
  <si>
    <t>平成13年</t>
  </si>
  <si>
    <t>平成14年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</si>
  <si>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</si>
  <si>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</si>
  <si>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</si>
  <si>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</si>
  <si>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</si>
  <si>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</si>
  <si>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</si>
  <si>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</si>
  <si>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</si>
  <si>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</si>
  <si>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</si>
  <si>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</si>
  <si>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</si>
  <si>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</si>
  <si>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</si>
  <si>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</si>
  <si>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</si>
  <si>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</si>
  <si>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</si>
  <si>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</si>
  <si>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</si>
  <si>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</si>
  <si>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</si>
  <si>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</si>
  <si>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</si>
  <si>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</si>
  <si>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</si>
  <si>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</si>
  <si>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</si>
  <si>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</si>
  <si>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</si>
  <si>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</si>
  <si>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</si>
  <si>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</si>
  <si>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</si>
  <si>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</si>
  <si>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</si>
  <si>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</si>
  <si>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</si>
  <si>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</si>
  <si>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平成1年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</si>
  <si>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</si>
  <si>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</si>
  <si>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</si>
  <si>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</si>
  <si>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</si>
  <si>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</si>
  <si>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</si>
  <si>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</si>
  <si>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</si>
  <si>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</si>
  <si>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</si>
  <si>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香港</t>
  </si>
  <si>
    <t>台湾</t>
  </si>
  <si>
    <t>米領サモア</t>
  </si>
  <si>
    <t>琉球</t>
  </si>
  <si>
    <t>ベトナム</t>
  </si>
  <si>
    <t>タイ</t>
  </si>
  <si>
    <t>マレーシア</t>
  </si>
  <si>
    <t>シンガポール</t>
  </si>
  <si>
    <t>ブルネイ</t>
  </si>
  <si>
    <t>フィリピン</t>
  </si>
  <si>
    <t>インド</t>
  </si>
  <si>
    <t>インドネシア</t>
  </si>
  <si>
    <t>スリランカ</t>
  </si>
  <si>
    <t>シリア</t>
  </si>
  <si>
    <t>フランス</t>
  </si>
  <si>
    <t>グァテマラ</t>
  </si>
  <si>
    <t>ホンジュラス</t>
  </si>
  <si>
    <t>コスタリカ</t>
  </si>
  <si>
    <t>パナマ</t>
  </si>
  <si>
    <t>エクアドル</t>
  </si>
  <si>
    <t>コロンビア</t>
  </si>
  <si>
    <t>スーダン</t>
  </si>
  <si>
    <t>フィジー</t>
  </si>
  <si>
    <t>トンガ</t>
  </si>
  <si>
    <t>ベリーズ</t>
  </si>
  <si>
    <t>ペルー</t>
  </si>
  <si>
    <t>オーストラリア</t>
  </si>
  <si>
    <t>平成15年</t>
  </si>
  <si>
    <t>平成16年</t>
  </si>
  <si>
    <t>平成17年</t>
  </si>
  <si>
    <t>平成18年</t>
  </si>
  <si>
    <t>平成19年</t>
  </si>
  <si>
    <t>（財務省貿易統計より）</t>
  </si>
  <si>
    <t>平成20年</t>
  </si>
  <si>
    <t>平成21年</t>
  </si>
  <si>
    <t>合計(kg)</t>
  </si>
  <si>
    <t>平成22年</t>
  </si>
  <si>
    <t>平成23年</t>
  </si>
  <si>
    <t>平成24年</t>
  </si>
  <si>
    <t>平成25年</t>
  </si>
  <si>
    <t>国名</t>
  </si>
  <si>
    <t>モザンビーク</t>
  </si>
  <si>
    <r>
      <t>国別バナナ</t>
    </r>
    <r>
      <rPr>
        <vertAlign val="superscript"/>
        <sz val="12"/>
        <rFont val="ＭＳ Ｐ明朝"/>
        <family val="1"/>
      </rPr>
      <t>※1</t>
    </r>
    <r>
      <rPr>
        <sz val="14"/>
        <rFont val="ＭＳ Ｐ明朝"/>
        <family val="1"/>
      </rPr>
      <t>の輸入量　</t>
    </r>
  </si>
  <si>
    <r>
      <t>一人当たり輸入量（㎏/年）</t>
    </r>
    <r>
      <rPr>
        <b/>
        <vertAlign val="superscript"/>
        <sz val="12"/>
        <rFont val="ＭＳ Ｐ明朝"/>
        <family val="1"/>
      </rPr>
      <t>※3</t>
    </r>
  </si>
  <si>
    <r>
      <t>人口（千人）</t>
    </r>
    <r>
      <rPr>
        <b/>
        <vertAlign val="superscript"/>
        <sz val="12"/>
        <rFont val="ＭＳ Ｐ明朝"/>
        <family val="1"/>
      </rPr>
      <t>※4</t>
    </r>
  </si>
  <si>
    <t>※3：輸入量合計（㎏）を人口（千人）でわった値</t>
  </si>
  <si>
    <t>※4：総務省統計局発表 総人口（当該年の10月1日現在）</t>
  </si>
  <si>
    <r>
      <t>国名符号</t>
    </r>
    <r>
      <rPr>
        <b/>
        <vertAlign val="superscript"/>
        <sz val="12"/>
        <rFont val="ＭＳ Ｐ明朝"/>
        <family val="1"/>
      </rPr>
      <t>※2</t>
    </r>
  </si>
  <si>
    <t>※2：財務省貿易統計 統計国名符号表より</t>
  </si>
  <si>
    <t>大韓民国</t>
  </si>
  <si>
    <t>英国</t>
  </si>
  <si>
    <t>ドミニカ共和国</t>
  </si>
  <si>
    <t>仏領ギアナ</t>
  </si>
  <si>
    <t>サモア</t>
  </si>
  <si>
    <r>
      <t>中華人民共和国</t>
    </r>
    <r>
      <rPr>
        <b/>
        <sz val="10"/>
        <rFont val="ＭＳ Ｐ明朝"/>
        <family val="1"/>
      </rPr>
      <t>（香港及びマカオを含まない）</t>
    </r>
  </si>
  <si>
    <t>メキシコ</t>
  </si>
  <si>
    <r>
      <t>アメリカ合衆国</t>
    </r>
    <r>
      <rPr>
        <b/>
        <sz val="10"/>
        <rFont val="ＭＳ Ｐ明朝"/>
        <family val="1"/>
      </rPr>
      <t>（アラスカ及びハワイを含む）</t>
    </r>
  </si>
  <si>
    <t>平成26年</t>
  </si>
  <si>
    <t>平成27年</t>
  </si>
  <si>
    <t>平成28年</t>
  </si>
  <si>
    <t>平成29年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</si>
  <si>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</si>
  <si>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</si>
  <si>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</si>
  <si>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</si>
  <si>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</si>
  <si>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</si>
  <si>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</si>
  <si>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</si>
  <si>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</si>
  <si>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</si>
  <si>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</si>
  <si>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</si>
  <si>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</si>
  <si>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</si>
  <si>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</si>
  <si>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</si>
  <si>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</si>
  <si>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</si>
  <si>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</si>
  <si>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</si>
  <si>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</si>
  <si>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</si>
  <si>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</si>
  <si>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</si>
  <si>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</si>
  <si>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</si>
  <si>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</si>
  <si>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</si>
  <si>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</si>
  <si>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</si>
  <si>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</si>
  <si>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</si>
  <si>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</si>
  <si>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</si>
  <si>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</si>
  <si>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</si>
  <si>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</si>
  <si>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</si>
  <si>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</si>
  <si>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</si>
  <si>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</si>
  <si>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</si>
  <si>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</si>
  <si>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</si>
  <si>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</si>
  <si>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</si>
  <si>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</si>
  <si>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</si>
  <si>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</si>
  <si>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</si>
  <si>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</si>
  <si>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</si>
  <si>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</si>
  <si>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</si>
  <si>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</si>
  <si>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</si>
  <si>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</si>
  <si>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</si>
  <si>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</si>
  <si>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</si>
  <si>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</si>
  <si>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</si>
  <si>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</si>
  <si>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</si>
  <si>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</si>
  <si>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</si>
  <si>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</si>
  <si>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</si>
  <si>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</si>
  <si>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平成30年</t>
  </si>
  <si>
    <t>2018年</t>
  </si>
  <si>
    <t>順位</t>
  </si>
  <si>
    <t>ご参考</t>
  </si>
  <si>
    <t>令和１年</t>
  </si>
  <si>
    <t>2019年</t>
  </si>
  <si>
    <t>カンボジア</t>
  </si>
  <si>
    <t>令和2年</t>
  </si>
  <si>
    <t>2020年</t>
  </si>
  <si>
    <t>令和3年</t>
  </si>
  <si>
    <t>2021年</t>
  </si>
  <si>
    <t>ラオス</t>
  </si>
  <si>
    <t>ウガンダ</t>
  </si>
  <si>
    <t>2022年</t>
  </si>
  <si>
    <t>最新年(2022)</t>
  </si>
  <si>
    <t>輸入割合(％)</t>
  </si>
  <si>
    <t>プランテインを含む</t>
  </si>
  <si>
    <t xml:space="preserve">フィリピン </t>
  </si>
  <si>
    <t>エクアドル　</t>
  </si>
  <si>
    <t>プランテインのみ</t>
  </si>
  <si>
    <t xml:space="preserve">ウガンダ </t>
  </si>
  <si>
    <t>※1：バナナ（プランテインを含むものとし、生鮮のもの）</t>
  </si>
  <si>
    <t xml:space="preserve">-財務省貿易統計 輸入統計品目表より-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</si>
</sst>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;[Red]\-#,##0.0"/>
    <numFmt numFmtId="185" formatCode="#,##0_);[Red]\(#,##0\)"/>
    <numFmt numFmtId="186" formatCode="#,##0_ "/>
    <numFmt numFmtId="187" formatCode="#,##0.0_);[Red]\(#,##0.0\)"/>
    <numFmt numFmtId="188" formatCode="#,##0.00_);[Red]\(#,##0.00\)"/>
    <numFmt numFmtId="189" formatCode="0.0_);[Red]\(0.0\)"/>
    <numFmt numFmtId="190" formatCode="#,##0_ ;[Red]\-#,##0\ "/>
    <numFmt numFmtId="191" formatCode="#,##0.0_ ;[Red]\-#,##0.0\ "/>
    <numFmt numFmtId="192" formatCode="#,##0.00_ ;[Red]\-#,##0.00\ "/>
    <numFmt numFmtId="193" formatCode="#,##0.000_ ;[Red]\-#,##0.000\ "/>
    <numFmt numFmtId="194" formatCode="0.0_ 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_ "/>
    <numFmt numFmtId="200" formatCode="#,##0.00_ "/>
    <numFmt numFmtId="201" formatCode="0.00_);[Red]\(0.00\)"/>
    <numFmt numFmtId="202" formatCode="0.0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0.0000_);[Red]\(0.0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vertAlign val="superscript"/>
      <sz val="12"/>
      <name val="ＭＳ Ｐ明朝"/>
      <family val="1"/>
    </font>
    <font>
      <b/>
      <sz val="12"/>
      <name val="ＭＳ Ｐ明朝"/>
      <family val="1"/>
    </font>
    <font>
      <b/>
      <vertAlign val="superscript"/>
      <sz val="12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dashed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185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85" fontId="4" fillId="0" borderId="11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85" fontId="5" fillId="0" borderId="14" xfId="0" applyNumberFormat="1" applyFont="1" applyBorder="1" applyAlignment="1">
      <alignment/>
    </xf>
    <xf numFmtId="185" fontId="5" fillId="0" borderId="13" xfId="0" applyNumberFormat="1" applyFont="1" applyBorder="1" applyAlignment="1">
      <alignment/>
    </xf>
    <xf numFmtId="185" fontId="5" fillId="0" borderId="1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185" fontId="10" fillId="0" borderId="16" xfId="0" applyNumberFormat="1" applyFont="1" applyBorder="1" applyAlignment="1">
      <alignment/>
    </xf>
    <xf numFmtId="185" fontId="12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13" xfId="0" applyFont="1" applyBorder="1" applyAlignment="1">
      <alignment/>
    </xf>
    <xf numFmtId="188" fontId="12" fillId="0" borderId="10" xfId="0" applyNumberFormat="1" applyFont="1" applyBorder="1" applyAlignment="1">
      <alignment/>
    </xf>
    <xf numFmtId="185" fontId="10" fillId="0" borderId="18" xfId="0" applyNumberFormat="1" applyFont="1" applyBorder="1" applyAlignment="1">
      <alignment/>
    </xf>
    <xf numFmtId="185" fontId="12" fillId="0" borderId="19" xfId="0" applyNumberFormat="1" applyFont="1" applyBorder="1" applyAlignment="1">
      <alignment/>
    </xf>
    <xf numFmtId="185" fontId="12" fillId="0" borderId="19" xfId="0" applyNumberFormat="1" applyFont="1" applyFill="1" applyBorder="1" applyAlignment="1">
      <alignment/>
    </xf>
    <xf numFmtId="185" fontId="1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12" fillId="0" borderId="0" xfId="0" applyFont="1" applyFill="1" applyAlignment="1">
      <alignment horizontal="center"/>
    </xf>
    <xf numFmtId="185" fontId="4" fillId="0" borderId="11" xfId="0" applyNumberFormat="1" applyFont="1" applyFill="1" applyBorder="1" applyAlignment="1">
      <alignment/>
    </xf>
    <xf numFmtId="185" fontId="4" fillId="0" borderId="11" xfId="49" applyNumberFormat="1" applyFont="1" applyFill="1" applyBorder="1" applyAlignment="1">
      <alignment/>
    </xf>
    <xf numFmtId="185" fontId="4" fillId="0" borderId="11" xfId="61" applyNumberFormat="1" applyFont="1" applyFill="1" applyBorder="1">
      <alignment/>
      <protection/>
    </xf>
    <xf numFmtId="185" fontId="4" fillId="0" borderId="10" xfId="0" applyNumberFormat="1" applyFont="1" applyFill="1" applyBorder="1" applyAlignment="1">
      <alignment/>
    </xf>
    <xf numFmtId="185" fontId="4" fillId="0" borderId="10" xfId="49" applyNumberFormat="1" applyFont="1" applyFill="1" applyBorder="1" applyAlignment="1">
      <alignment/>
    </xf>
    <xf numFmtId="185" fontId="4" fillId="0" borderId="10" xfId="61" applyNumberFormat="1" applyFont="1" applyFill="1" applyBorder="1">
      <alignment/>
      <protection/>
    </xf>
    <xf numFmtId="185" fontId="4" fillId="0" borderId="12" xfId="0" applyNumberFormat="1" applyFont="1" applyFill="1" applyBorder="1" applyAlignment="1">
      <alignment/>
    </xf>
    <xf numFmtId="185" fontId="4" fillId="0" borderId="12" xfId="49" applyNumberFormat="1" applyFont="1" applyFill="1" applyBorder="1" applyAlignment="1">
      <alignment/>
    </xf>
    <xf numFmtId="185" fontId="4" fillId="0" borderId="12" xfId="61" applyNumberFormat="1" applyFont="1" applyFill="1" applyBorder="1">
      <alignment/>
      <protection/>
    </xf>
    <xf numFmtId="0" fontId="12" fillId="0" borderId="0" xfId="0" applyFont="1" applyFill="1" applyAlignment="1">
      <alignment/>
    </xf>
    <xf numFmtId="188" fontId="12" fillId="0" borderId="10" xfId="0" applyNumberFormat="1" applyFont="1" applyFill="1" applyBorder="1" applyAlignment="1">
      <alignment/>
    </xf>
    <xf numFmtId="185" fontId="12" fillId="0" borderId="19" xfId="49" applyNumberFormat="1" applyFont="1" applyFill="1" applyBorder="1" applyAlignment="1">
      <alignment/>
    </xf>
    <xf numFmtId="185" fontId="12" fillId="0" borderId="19" xfId="61" applyNumberFormat="1" applyFont="1" applyFill="1" applyBorder="1">
      <alignment/>
      <protection/>
    </xf>
    <xf numFmtId="185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38" fontId="12" fillId="0" borderId="21" xfId="49" applyFont="1" applyFill="1" applyBorder="1" applyAlignment="1">
      <alignment horizontal="center"/>
    </xf>
    <xf numFmtId="186" fontId="12" fillId="0" borderId="21" xfId="61" applyNumberFormat="1" applyFont="1" applyFill="1" applyBorder="1" applyAlignment="1">
      <alignment horizontal="center"/>
      <protection/>
    </xf>
    <xf numFmtId="0" fontId="12" fillId="0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top"/>
    </xf>
    <xf numFmtId="185" fontId="4" fillId="0" borderId="24" xfId="0" applyNumberFormat="1" applyFont="1" applyFill="1" applyBorder="1" applyAlignment="1">
      <alignment/>
    </xf>
    <xf numFmtId="185" fontId="4" fillId="0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185" fontId="4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185" fontId="4" fillId="0" borderId="27" xfId="0" applyNumberFormat="1" applyFont="1" applyFill="1" applyBorder="1" applyAlignment="1">
      <alignment/>
    </xf>
    <xf numFmtId="185" fontId="12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85" fontId="1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89" fontId="4" fillId="0" borderId="31" xfId="0" applyNumberFormat="1" applyFont="1" applyBorder="1" applyAlignment="1">
      <alignment/>
    </xf>
    <xf numFmtId="189" fontId="4" fillId="0" borderId="29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12" fillId="0" borderId="0" xfId="0" applyNumberFormat="1" applyFont="1" applyAlignment="1">
      <alignment/>
    </xf>
    <xf numFmtId="188" fontId="12" fillId="0" borderId="25" xfId="0" applyNumberFormat="1" applyFont="1" applyFill="1" applyBorder="1" applyAlignment="1">
      <alignment/>
    </xf>
    <xf numFmtId="0" fontId="12" fillId="0" borderId="32" xfId="0" applyFont="1" applyBorder="1" applyAlignment="1">
      <alignment horizontal="center" vertical="top"/>
    </xf>
    <xf numFmtId="185" fontId="5" fillId="0" borderId="33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185" fontId="4" fillId="0" borderId="20" xfId="49" applyNumberFormat="1" applyFont="1" applyFill="1" applyBorder="1" applyAlignment="1">
      <alignment/>
    </xf>
    <xf numFmtId="185" fontId="4" fillId="0" borderId="20" xfId="61" applyNumberFormat="1" applyFont="1" applyFill="1" applyBorder="1">
      <alignment/>
      <protection/>
    </xf>
    <xf numFmtId="189" fontId="4" fillId="0" borderId="34" xfId="0" applyNumberFormat="1" applyFont="1" applyBorder="1" applyAlignment="1">
      <alignment/>
    </xf>
    <xf numFmtId="185" fontId="12" fillId="33" borderId="19" xfId="0" applyNumberFormat="1" applyFont="1" applyFill="1" applyBorder="1" applyAlignment="1">
      <alignment/>
    </xf>
    <xf numFmtId="185" fontId="12" fillId="0" borderId="35" xfId="0" applyNumberFormat="1" applyFont="1" applyFill="1" applyBorder="1" applyAlignment="1">
      <alignment/>
    </xf>
    <xf numFmtId="189" fontId="4" fillId="0" borderId="10" xfId="0" applyNumberFormat="1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top"/>
    </xf>
    <xf numFmtId="185" fontId="5" fillId="0" borderId="29" xfId="0" applyNumberFormat="1" applyFont="1" applyBorder="1" applyAlignment="1">
      <alignment horizontal="center"/>
    </xf>
    <xf numFmtId="185" fontId="5" fillId="0" borderId="34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 horizontal="center"/>
    </xf>
    <xf numFmtId="185" fontId="5" fillId="0" borderId="38" xfId="0" applyNumberFormat="1" applyFont="1" applyBorder="1" applyAlignment="1">
      <alignment horizontal="center"/>
    </xf>
    <xf numFmtId="185" fontId="10" fillId="0" borderId="39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85" fontId="10" fillId="0" borderId="40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2" xfId="0" applyFont="1" applyBorder="1" applyAlignment="1">
      <alignment horizontal="center" vertical="top"/>
    </xf>
    <xf numFmtId="185" fontId="4" fillId="0" borderId="43" xfId="49" applyNumberFormat="1" applyFont="1" applyBorder="1" applyAlignment="1">
      <alignment/>
    </xf>
    <xf numFmtId="185" fontId="4" fillId="0" borderId="44" xfId="0" applyNumberFormat="1" applyFont="1" applyBorder="1" applyAlignment="1">
      <alignment/>
    </xf>
    <xf numFmtId="185" fontId="4" fillId="0" borderId="44" xfId="49" applyNumberFormat="1" applyFont="1" applyBorder="1" applyAlignment="1">
      <alignment/>
    </xf>
    <xf numFmtId="185" fontId="4" fillId="0" borderId="45" xfId="0" applyNumberFormat="1" applyFont="1" applyBorder="1" applyAlignment="1">
      <alignment/>
    </xf>
    <xf numFmtId="185" fontId="4" fillId="0" borderId="46" xfId="0" applyNumberFormat="1" applyFont="1" applyBorder="1" applyAlignment="1">
      <alignment/>
    </xf>
    <xf numFmtId="185" fontId="12" fillId="0" borderId="47" xfId="0" applyNumberFormat="1" applyFont="1" applyBorder="1" applyAlignment="1">
      <alignment/>
    </xf>
    <xf numFmtId="188" fontId="12" fillId="0" borderId="44" xfId="0" applyNumberFormat="1" applyFont="1" applyBorder="1" applyAlignment="1">
      <alignment/>
    </xf>
    <xf numFmtId="185" fontId="12" fillId="0" borderId="48" xfId="0" applyNumberFormat="1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3"/>
  <sheetViews>
    <sheetView tabSelected="1" zoomScalePageLayoutView="0" workbookViewId="0" topLeftCell="A1">
      <pane xSplit="2" ySplit="5" topLeftCell="BV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B45" sqref="CB45"/>
    </sheetView>
  </sheetViews>
  <sheetFormatPr defaultColWidth="9.00390625" defaultRowHeight="13.5"/>
  <cols>
    <col min="1" max="1" width="40.625" style="3" customWidth="1"/>
    <col min="2" max="2" width="12.625" style="16" customWidth="1"/>
    <col min="3" max="4" width="14.375" style="1" customWidth="1"/>
    <col min="5" max="52" width="14.375" style="29" customWidth="1"/>
    <col min="53" max="53" width="14.375" style="30" customWidth="1"/>
    <col min="54" max="76" width="14.375" style="29" customWidth="1"/>
    <col min="77" max="77" width="1.625" style="29" customWidth="1"/>
    <col min="78" max="78" width="10.625" style="1" customWidth="1"/>
    <col min="79" max="79" width="4.625" style="68" customWidth="1"/>
    <col min="80" max="80" width="13.125" style="1" customWidth="1"/>
    <col min="81" max="81" width="18.625" style="1" customWidth="1"/>
    <col min="82" max="16384" width="9.00390625" style="1" customWidth="1"/>
  </cols>
  <sheetData>
    <row r="1" spans="1:4" ht="18.75" customHeight="1">
      <c r="A1" s="4" t="s">
        <v>96</v>
      </c>
      <c r="B1" s="15"/>
      <c r="C1" s="5"/>
      <c r="D1" s="5"/>
    </row>
    <row r="2" spans="1:79" ht="14.25" customHeight="1">
      <c r="A2" s="6" t="s">
        <v>86</v>
      </c>
      <c r="B2" s="6"/>
      <c r="C2" s="5"/>
      <c r="D2" s="5"/>
      <c r="BZ2" s="116" t="s">
        <v>187</v>
      </c>
      <c r="CA2" s="117"/>
    </row>
    <row r="3" ht="7.5" customHeight="1" thickBot="1"/>
    <row r="4" spans="1:79" s="18" customFormat="1" ht="19.5" customHeight="1">
      <c r="A4" s="112" t="s">
        <v>94</v>
      </c>
      <c r="B4" s="114" t="s">
        <v>101</v>
      </c>
      <c r="C4" s="101" t="s">
        <v>2</v>
      </c>
      <c r="D4" s="10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  <c r="AL4" s="52" t="s">
        <v>37</v>
      </c>
      <c r="AM4" s="52" t="s">
        <v>38</v>
      </c>
      <c r="AN4" s="52" t="s">
        <v>39</v>
      </c>
      <c r="AO4" s="52" t="s">
        <v>40</v>
      </c>
      <c r="AP4" s="52" t="s">
        <v>41</v>
      </c>
      <c r="AQ4" s="52" t="s">
        <v>42</v>
      </c>
      <c r="AR4" s="52" t="s">
        <v>43</v>
      </c>
      <c r="AS4" s="52" t="s">
        <v>44</v>
      </c>
      <c r="AT4" s="52" t="s">
        <v>45</v>
      </c>
      <c r="AU4" s="52" t="s">
        <v>46</v>
      </c>
      <c r="AV4" s="52" t="s">
        <v>47</v>
      </c>
      <c r="AW4" s="52" t="s">
        <v>48</v>
      </c>
      <c r="AX4" s="52" t="s">
        <v>49</v>
      </c>
      <c r="AY4" s="52" t="s">
        <v>50</v>
      </c>
      <c r="AZ4" s="52" t="s">
        <v>51</v>
      </c>
      <c r="BA4" s="53" t="s">
        <v>52</v>
      </c>
      <c r="BB4" s="52" t="s">
        <v>53</v>
      </c>
      <c r="BC4" s="52" t="s">
        <v>0</v>
      </c>
      <c r="BD4" s="52" t="s">
        <v>1</v>
      </c>
      <c r="BE4" s="52" t="s">
        <v>81</v>
      </c>
      <c r="BF4" s="52" t="s">
        <v>82</v>
      </c>
      <c r="BG4" s="54" t="s">
        <v>83</v>
      </c>
      <c r="BH4" s="52" t="s">
        <v>84</v>
      </c>
      <c r="BI4" s="52" t="s">
        <v>85</v>
      </c>
      <c r="BJ4" s="52" t="s">
        <v>87</v>
      </c>
      <c r="BK4" s="52" t="s">
        <v>88</v>
      </c>
      <c r="BL4" s="52" t="s">
        <v>90</v>
      </c>
      <c r="BM4" s="52" t="s">
        <v>91</v>
      </c>
      <c r="BN4" s="52" t="s">
        <v>92</v>
      </c>
      <c r="BO4" s="52" t="s">
        <v>93</v>
      </c>
      <c r="BP4" s="52" t="s">
        <v>111</v>
      </c>
      <c r="BQ4" s="52" t="s">
        <v>112</v>
      </c>
      <c r="BR4" s="52" t="s">
        <v>113</v>
      </c>
      <c r="BS4" s="52" t="s">
        <v>114</v>
      </c>
      <c r="BT4" s="52" t="s">
        <v>184</v>
      </c>
      <c r="BU4" s="52" t="s">
        <v>188</v>
      </c>
      <c r="BV4" s="52" t="s">
        <v>191</v>
      </c>
      <c r="BW4" s="52" t="s">
        <v>193</v>
      </c>
      <c r="BX4" s="55" t="s">
        <v>193</v>
      </c>
      <c r="BY4" s="31"/>
      <c r="BZ4" s="118" t="s">
        <v>198</v>
      </c>
      <c r="CA4" s="119"/>
    </row>
    <row r="5" spans="1:79" s="18" customFormat="1" ht="19.5" customHeight="1" thickBot="1">
      <c r="A5" s="113"/>
      <c r="B5" s="115"/>
      <c r="C5" s="103" t="s">
        <v>115</v>
      </c>
      <c r="D5" s="80" t="s">
        <v>116</v>
      </c>
      <c r="E5" s="80" t="s">
        <v>117</v>
      </c>
      <c r="F5" s="80" t="s">
        <v>118</v>
      </c>
      <c r="G5" s="80" t="s">
        <v>119</v>
      </c>
      <c r="H5" s="80" t="s">
        <v>120</v>
      </c>
      <c r="I5" s="80" t="s">
        <v>121</v>
      </c>
      <c r="J5" s="80" t="s">
        <v>122</v>
      </c>
      <c r="K5" s="80" t="s">
        <v>123</v>
      </c>
      <c r="L5" s="80" t="s">
        <v>124</v>
      </c>
      <c r="M5" s="80" t="s">
        <v>125</v>
      </c>
      <c r="N5" s="80" t="s">
        <v>126</v>
      </c>
      <c r="O5" s="80" t="s">
        <v>127</v>
      </c>
      <c r="P5" s="80" t="s">
        <v>128</v>
      </c>
      <c r="Q5" s="80" t="s">
        <v>129</v>
      </c>
      <c r="R5" s="80" t="s">
        <v>130</v>
      </c>
      <c r="S5" s="80" t="s">
        <v>131</v>
      </c>
      <c r="T5" s="80" t="s">
        <v>132</v>
      </c>
      <c r="U5" s="80" t="s">
        <v>133</v>
      </c>
      <c r="V5" s="80" t="s">
        <v>134</v>
      </c>
      <c r="W5" s="80" t="s">
        <v>135</v>
      </c>
      <c r="X5" s="80" t="s">
        <v>136</v>
      </c>
      <c r="Y5" s="80" t="s">
        <v>137</v>
      </c>
      <c r="Z5" s="80" t="s">
        <v>138</v>
      </c>
      <c r="AA5" s="80" t="s">
        <v>139</v>
      </c>
      <c r="AB5" s="80" t="s">
        <v>140</v>
      </c>
      <c r="AC5" s="80" t="s">
        <v>141</v>
      </c>
      <c r="AD5" s="80" t="s">
        <v>142</v>
      </c>
      <c r="AE5" s="80" t="s">
        <v>143</v>
      </c>
      <c r="AF5" s="80" t="s">
        <v>144</v>
      </c>
      <c r="AG5" s="80" t="s">
        <v>145</v>
      </c>
      <c r="AH5" s="80" t="s">
        <v>146</v>
      </c>
      <c r="AI5" s="80" t="s">
        <v>147</v>
      </c>
      <c r="AJ5" s="80" t="s">
        <v>148</v>
      </c>
      <c r="AK5" s="80" t="s">
        <v>149</v>
      </c>
      <c r="AL5" s="80" t="s">
        <v>150</v>
      </c>
      <c r="AM5" s="80" t="s">
        <v>151</v>
      </c>
      <c r="AN5" s="80" t="s">
        <v>152</v>
      </c>
      <c r="AO5" s="80" t="s">
        <v>153</v>
      </c>
      <c r="AP5" s="80" t="s">
        <v>154</v>
      </c>
      <c r="AQ5" s="80" t="s">
        <v>155</v>
      </c>
      <c r="AR5" s="80" t="s">
        <v>156</v>
      </c>
      <c r="AS5" s="80" t="s">
        <v>157</v>
      </c>
      <c r="AT5" s="80" t="s">
        <v>158</v>
      </c>
      <c r="AU5" s="80" t="s">
        <v>159</v>
      </c>
      <c r="AV5" s="80" t="s">
        <v>160</v>
      </c>
      <c r="AW5" s="80" t="s">
        <v>161</v>
      </c>
      <c r="AX5" s="80" t="s">
        <v>162</v>
      </c>
      <c r="AY5" s="80" t="s">
        <v>163</v>
      </c>
      <c r="AZ5" s="80" t="s">
        <v>164</v>
      </c>
      <c r="BA5" s="80" t="s">
        <v>165</v>
      </c>
      <c r="BB5" s="80" t="s">
        <v>166</v>
      </c>
      <c r="BC5" s="80" t="s">
        <v>167</v>
      </c>
      <c r="BD5" s="80" t="s">
        <v>168</v>
      </c>
      <c r="BE5" s="80" t="s">
        <v>169</v>
      </c>
      <c r="BF5" s="80" t="s">
        <v>170</v>
      </c>
      <c r="BG5" s="80" t="s">
        <v>171</v>
      </c>
      <c r="BH5" s="80" t="s">
        <v>172</v>
      </c>
      <c r="BI5" s="80" t="s">
        <v>173</v>
      </c>
      <c r="BJ5" s="80" t="s">
        <v>174</v>
      </c>
      <c r="BK5" s="80" t="s">
        <v>175</v>
      </c>
      <c r="BL5" s="80" t="s">
        <v>176</v>
      </c>
      <c r="BM5" s="80" t="s">
        <v>177</v>
      </c>
      <c r="BN5" s="80" t="s">
        <v>178</v>
      </c>
      <c r="BO5" s="80" t="s">
        <v>179</v>
      </c>
      <c r="BP5" s="80" t="s">
        <v>180</v>
      </c>
      <c r="BQ5" s="80" t="s">
        <v>181</v>
      </c>
      <c r="BR5" s="80" t="s">
        <v>182</v>
      </c>
      <c r="BS5" s="80" t="s">
        <v>183</v>
      </c>
      <c r="BT5" s="80" t="s">
        <v>185</v>
      </c>
      <c r="BU5" s="80" t="s">
        <v>189</v>
      </c>
      <c r="BV5" s="80" t="s">
        <v>192</v>
      </c>
      <c r="BW5" s="80" t="s">
        <v>194</v>
      </c>
      <c r="BX5" s="56" t="s">
        <v>197</v>
      </c>
      <c r="BY5" s="31"/>
      <c r="BZ5" s="90" t="s">
        <v>199</v>
      </c>
      <c r="CA5" s="89" t="s">
        <v>186</v>
      </c>
    </row>
    <row r="6" spans="1:79" ht="13.5">
      <c r="A6" s="12" t="s">
        <v>103</v>
      </c>
      <c r="B6" s="94">
        <v>103</v>
      </c>
      <c r="C6" s="104"/>
      <c r="D6" s="7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>
        <v>443456</v>
      </c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3"/>
      <c r="BB6" s="32"/>
      <c r="BC6" s="32"/>
      <c r="BD6" s="32"/>
      <c r="BE6" s="32"/>
      <c r="BF6" s="32"/>
      <c r="BG6" s="34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57"/>
      <c r="BZ6" s="64"/>
      <c r="CA6" s="69"/>
    </row>
    <row r="7" spans="1:79" ht="13.5">
      <c r="A7" s="13" t="s">
        <v>108</v>
      </c>
      <c r="B7" s="95">
        <v>105</v>
      </c>
      <c r="C7" s="105"/>
      <c r="D7" s="2"/>
      <c r="E7" s="35"/>
      <c r="F7" s="35"/>
      <c r="G7" s="35"/>
      <c r="H7" s="35"/>
      <c r="I7" s="35"/>
      <c r="J7" s="35">
        <v>818690</v>
      </c>
      <c r="K7" s="35">
        <v>3482120</v>
      </c>
      <c r="L7" s="35">
        <v>916138</v>
      </c>
      <c r="M7" s="35">
        <v>315</v>
      </c>
      <c r="N7" s="35">
        <v>450</v>
      </c>
      <c r="O7" s="35">
        <v>455387</v>
      </c>
      <c r="P7" s="35"/>
      <c r="Q7" s="35"/>
      <c r="R7" s="35">
        <v>1915350</v>
      </c>
      <c r="S7" s="35">
        <v>2878994</v>
      </c>
      <c r="T7" s="35">
        <v>5279856</v>
      </c>
      <c r="U7" s="35">
        <v>4657240</v>
      </c>
      <c r="V7" s="35">
        <v>1204160</v>
      </c>
      <c r="W7" s="35">
        <v>1587792</v>
      </c>
      <c r="X7" s="35">
        <v>276000</v>
      </c>
      <c r="Y7" s="35"/>
      <c r="Z7" s="35">
        <v>283920</v>
      </c>
      <c r="AA7" s="35"/>
      <c r="AB7" s="35"/>
      <c r="AC7" s="35"/>
      <c r="AD7" s="35"/>
      <c r="AE7" s="35"/>
      <c r="AF7" s="35"/>
      <c r="AG7" s="35"/>
      <c r="AH7" s="35">
        <v>8316</v>
      </c>
      <c r="AI7" s="35">
        <v>5004</v>
      </c>
      <c r="AJ7" s="35"/>
      <c r="AK7" s="35">
        <v>2368</v>
      </c>
      <c r="AL7" s="35"/>
      <c r="AM7" s="35">
        <v>10992</v>
      </c>
      <c r="AN7" s="35">
        <v>23004</v>
      </c>
      <c r="AO7" s="35">
        <v>400632</v>
      </c>
      <c r="AP7" s="35">
        <v>424352</v>
      </c>
      <c r="AQ7" s="35">
        <v>655088</v>
      </c>
      <c r="AR7" s="35">
        <v>673752</v>
      </c>
      <c r="AS7" s="35">
        <v>771563</v>
      </c>
      <c r="AT7" s="35">
        <v>429640</v>
      </c>
      <c r="AU7" s="35">
        <v>100081</v>
      </c>
      <c r="AV7" s="35">
        <v>1494828</v>
      </c>
      <c r="AW7" s="35">
        <v>1102595</v>
      </c>
      <c r="AX7" s="35">
        <v>564854</v>
      </c>
      <c r="AY7" s="35">
        <v>4685333</v>
      </c>
      <c r="AZ7" s="35">
        <v>6440380</v>
      </c>
      <c r="BA7" s="36">
        <v>8939121</v>
      </c>
      <c r="BB7" s="35">
        <v>3427872</v>
      </c>
      <c r="BC7" s="35">
        <v>5740177</v>
      </c>
      <c r="BD7" s="35">
        <v>3813694</v>
      </c>
      <c r="BE7" s="35">
        <v>2735952</v>
      </c>
      <c r="BF7" s="35">
        <v>3608563</v>
      </c>
      <c r="BG7" s="37">
        <v>2843820</v>
      </c>
      <c r="BH7" s="35">
        <v>1580389</v>
      </c>
      <c r="BI7" s="35">
        <v>2248699</v>
      </c>
      <c r="BJ7" s="35">
        <v>810713</v>
      </c>
      <c r="BK7" s="35">
        <v>698541</v>
      </c>
      <c r="BL7" s="35">
        <v>640548</v>
      </c>
      <c r="BM7" s="35">
        <v>709425</v>
      </c>
      <c r="BN7" s="35">
        <v>658678</v>
      </c>
      <c r="BO7" s="35">
        <v>548464</v>
      </c>
      <c r="BP7" s="35">
        <v>481005</v>
      </c>
      <c r="BQ7" s="35">
        <v>146475</v>
      </c>
      <c r="BR7" s="35"/>
      <c r="BS7" s="35"/>
      <c r="BT7" s="35"/>
      <c r="BU7" s="35"/>
      <c r="BV7" s="35"/>
      <c r="BW7" s="35"/>
      <c r="BX7" s="58"/>
      <c r="BZ7" s="65"/>
      <c r="CA7" s="74"/>
    </row>
    <row r="8" spans="1:80" ht="13.5">
      <c r="A8" s="13" t="s">
        <v>55</v>
      </c>
      <c r="B8" s="95">
        <v>106</v>
      </c>
      <c r="C8" s="106">
        <v>501213</v>
      </c>
      <c r="D8" s="2">
        <v>6565737</v>
      </c>
      <c r="E8" s="35">
        <v>21888847</v>
      </c>
      <c r="F8" s="35">
        <v>40991798</v>
      </c>
      <c r="G8" s="35">
        <v>22006188</v>
      </c>
      <c r="H8" s="35">
        <v>29810197</v>
      </c>
      <c r="I8" s="35">
        <v>24352920</v>
      </c>
      <c r="J8" s="35">
        <v>18338349</v>
      </c>
      <c r="K8" s="35">
        <v>24268224</v>
      </c>
      <c r="L8" s="35">
        <v>36048215</v>
      </c>
      <c r="M8" s="35">
        <v>37374378</v>
      </c>
      <c r="N8" s="35">
        <v>41015738</v>
      </c>
      <c r="O8" s="35">
        <v>64952508</v>
      </c>
      <c r="P8" s="35">
        <v>49060608</v>
      </c>
      <c r="Q8" s="35">
        <v>51616582</v>
      </c>
      <c r="R8" s="35">
        <v>186908789</v>
      </c>
      <c r="S8" s="35">
        <v>315240027</v>
      </c>
      <c r="T8" s="35">
        <v>336654825</v>
      </c>
      <c r="U8" s="35">
        <v>394965801</v>
      </c>
      <c r="V8" s="35">
        <v>355338128</v>
      </c>
      <c r="W8" s="35">
        <v>379917841</v>
      </c>
      <c r="X8" s="35">
        <v>213692426</v>
      </c>
      <c r="Y8" s="35">
        <v>297050246</v>
      </c>
      <c r="Z8" s="35">
        <v>215170973</v>
      </c>
      <c r="AA8" s="35">
        <v>223311448</v>
      </c>
      <c r="AB8" s="35">
        <v>140580122</v>
      </c>
      <c r="AC8" s="35">
        <v>97433046</v>
      </c>
      <c r="AD8" s="35">
        <v>81697856</v>
      </c>
      <c r="AE8" s="35">
        <v>119588101</v>
      </c>
      <c r="AF8" s="35">
        <v>75237575</v>
      </c>
      <c r="AG8" s="35">
        <v>100479959</v>
      </c>
      <c r="AH8" s="35">
        <v>82555713</v>
      </c>
      <c r="AI8" s="35">
        <v>57999680</v>
      </c>
      <c r="AJ8" s="35">
        <v>74378560</v>
      </c>
      <c r="AK8" s="35">
        <v>96854762</v>
      </c>
      <c r="AL8" s="35">
        <v>99093724</v>
      </c>
      <c r="AM8" s="35">
        <v>98644944</v>
      </c>
      <c r="AN8" s="35">
        <v>82370960</v>
      </c>
      <c r="AO8" s="35">
        <v>106589754</v>
      </c>
      <c r="AP8" s="35">
        <v>84913175</v>
      </c>
      <c r="AQ8" s="35">
        <v>61524848</v>
      </c>
      <c r="AR8" s="35">
        <v>32707296</v>
      </c>
      <c r="AS8" s="35">
        <v>54071588</v>
      </c>
      <c r="AT8" s="35">
        <v>65729917</v>
      </c>
      <c r="AU8" s="35">
        <v>65135008</v>
      </c>
      <c r="AV8" s="35">
        <v>56118956</v>
      </c>
      <c r="AW8" s="35">
        <v>41137908</v>
      </c>
      <c r="AX8" s="35">
        <v>50615580</v>
      </c>
      <c r="AY8" s="35">
        <v>36339142</v>
      </c>
      <c r="AZ8" s="35">
        <v>56240256</v>
      </c>
      <c r="BA8" s="36">
        <v>44655180</v>
      </c>
      <c r="BB8" s="35">
        <v>42273648</v>
      </c>
      <c r="BC8" s="35">
        <v>25177680</v>
      </c>
      <c r="BD8" s="35">
        <v>25073688</v>
      </c>
      <c r="BE8" s="35">
        <v>33518436</v>
      </c>
      <c r="BF8" s="35">
        <v>18226476</v>
      </c>
      <c r="BG8" s="37">
        <v>15099718</v>
      </c>
      <c r="BH8" s="35">
        <v>15862029</v>
      </c>
      <c r="BI8" s="35">
        <v>18867965</v>
      </c>
      <c r="BJ8" s="35">
        <v>9018041</v>
      </c>
      <c r="BK8" s="35">
        <v>8750745</v>
      </c>
      <c r="BL8" s="35">
        <v>9499714</v>
      </c>
      <c r="BM8" s="35">
        <v>8430440</v>
      </c>
      <c r="BN8" s="35">
        <v>8440508</v>
      </c>
      <c r="BO8" s="35">
        <v>6787279</v>
      </c>
      <c r="BP8" s="35">
        <v>4056077</v>
      </c>
      <c r="BQ8" s="35">
        <v>3235850</v>
      </c>
      <c r="BR8" s="35">
        <v>1574292</v>
      </c>
      <c r="BS8" s="35">
        <v>1053584</v>
      </c>
      <c r="BT8" s="35">
        <v>1750442</v>
      </c>
      <c r="BU8" s="35">
        <v>2850060</v>
      </c>
      <c r="BV8" s="35">
        <v>3322243</v>
      </c>
      <c r="BW8" s="35">
        <v>2860218</v>
      </c>
      <c r="BX8" s="58">
        <v>1535034</v>
      </c>
      <c r="BZ8" s="75">
        <f>SUM(BX8/$BX$45)*100</f>
        <v>0.1455095442070319</v>
      </c>
      <c r="CA8" s="70">
        <v>11</v>
      </c>
      <c r="CB8" s="66" t="s">
        <v>55</v>
      </c>
    </row>
    <row r="9" spans="1:80" ht="13.5">
      <c r="A9" s="13" t="s">
        <v>54</v>
      </c>
      <c r="B9" s="95">
        <v>108</v>
      </c>
      <c r="C9" s="105"/>
      <c r="D9" s="2"/>
      <c r="E9" s="35"/>
      <c r="F9" s="35"/>
      <c r="G9" s="35">
        <v>9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5443</v>
      </c>
      <c r="S9" s="35"/>
      <c r="T9" s="35"/>
      <c r="U9" s="35"/>
      <c r="V9" s="35"/>
      <c r="W9" s="35"/>
      <c r="X9" s="35">
        <v>45360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  <c r="BB9" s="35"/>
      <c r="BC9" s="35"/>
      <c r="BD9" s="35"/>
      <c r="BE9" s="35"/>
      <c r="BF9" s="35"/>
      <c r="BG9" s="37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58"/>
      <c r="BZ9" s="76"/>
      <c r="CA9" s="69"/>
      <c r="CB9" s="66"/>
    </row>
    <row r="10" spans="1:80" ht="13.5">
      <c r="A10" s="13" t="s">
        <v>58</v>
      </c>
      <c r="B10" s="95">
        <v>110</v>
      </c>
      <c r="C10" s="105"/>
      <c r="D10" s="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>
        <v>11319</v>
      </c>
      <c r="P10" s="35">
        <v>193430</v>
      </c>
      <c r="Q10" s="35"/>
      <c r="R10" s="35">
        <v>602658</v>
      </c>
      <c r="S10" s="35">
        <v>354800</v>
      </c>
      <c r="T10" s="35">
        <v>80276</v>
      </c>
      <c r="U10" s="35">
        <v>8183</v>
      </c>
      <c r="V10" s="35"/>
      <c r="W10" s="35">
        <v>119889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>
        <v>76648</v>
      </c>
      <c r="AU10" s="35">
        <v>1398787</v>
      </c>
      <c r="AV10" s="35">
        <v>406593</v>
      </c>
      <c r="AW10" s="35">
        <v>92999</v>
      </c>
      <c r="AX10" s="35"/>
      <c r="AY10" s="35"/>
      <c r="AZ10" s="35"/>
      <c r="BA10" s="36"/>
      <c r="BB10" s="35"/>
      <c r="BC10" s="35"/>
      <c r="BD10" s="35"/>
      <c r="BE10" s="35"/>
      <c r="BF10" s="35"/>
      <c r="BG10" s="37"/>
      <c r="BH10" s="35"/>
      <c r="BI10" s="35"/>
      <c r="BJ10" s="35"/>
      <c r="BK10" s="35"/>
      <c r="BL10" s="35"/>
      <c r="BM10" s="35"/>
      <c r="BN10" s="35"/>
      <c r="BO10" s="35">
        <v>34160</v>
      </c>
      <c r="BP10" s="35"/>
      <c r="BQ10" s="35">
        <v>18786</v>
      </c>
      <c r="BR10" s="35">
        <v>970406</v>
      </c>
      <c r="BS10" s="35">
        <v>1860472</v>
      </c>
      <c r="BT10" s="35">
        <v>2255541</v>
      </c>
      <c r="BU10" s="35">
        <v>2461712</v>
      </c>
      <c r="BV10" s="35">
        <v>4382586</v>
      </c>
      <c r="BW10" s="35">
        <v>7104262</v>
      </c>
      <c r="BX10" s="58">
        <v>8608082</v>
      </c>
      <c r="BZ10" s="75">
        <f>SUM(BX10/$BX$45)*100</f>
        <v>0.8159806807645666</v>
      </c>
      <c r="CA10" s="70">
        <v>5</v>
      </c>
      <c r="CB10" s="66" t="s">
        <v>58</v>
      </c>
    </row>
    <row r="11" spans="1:80" ht="13.5">
      <c r="A11" s="13" t="s">
        <v>59</v>
      </c>
      <c r="B11" s="95">
        <v>111</v>
      </c>
      <c r="C11" s="105"/>
      <c r="D11" s="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>
        <v>754367</v>
      </c>
      <c r="S11" s="35">
        <v>4270231</v>
      </c>
      <c r="T11" s="35">
        <v>1430440</v>
      </c>
      <c r="U11" s="35">
        <v>326674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>
        <v>682</v>
      </c>
      <c r="AJ11" s="35"/>
      <c r="AK11" s="35"/>
      <c r="AL11" s="35"/>
      <c r="AM11" s="35">
        <v>48780</v>
      </c>
      <c r="AN11" s="35">
        <v>63000</v>
      </c>
      <c r="AO11" s="35"/>
      <c r="AP11" s="35"/>
      <c r="AQ11" s="35"/>
      <c r="AR11" s="35">
        <v>718</v>
      </c>
      <c r="AS11" s="35">
        <v>564</v>
      </c>
      <c r="AT11" s="35">
        <v>40389</v>
      </c>
      <c r="AU11" s="35">
        <v>221257</v>
      </c>
      <c r="AV11" s="35">
        <v>518729</v>
      </c>
      <c r="AW11" s="35">
        <v>626419</v>
      </c>
      <c r="AX11" s="35">
        <v>897917</v>
      </c>
      <c r="AY11" s="35">
        <v>825141</v>
      </c>
      <c r="AZ11" s="35">
        <v>674732</v>
      </c>
      <c r="BA11" s="36">
        <v>900375</v>
      </c>
      <c r="BB11" s="35">
        <v>1331625</v>
      </c>
      <c r="BC11" s="35">
        <v>1513365</v>
      </c>
      <c r="BD11" s="35">
        <v>1252283</v>
      </c>
      <c r="BE11" s="35">
        <v>1793289</v>
      </c>
      <c r="BF11" s="35">
        <v>2204219</v>
      </c>
      <c r="BG11" s="37">
        <v>1793785</v>
      </c>
      <c r="BH11" s="35">
        <v>2373266</v>
      </c>
      <c r="BI11" s="35">
        <v>2089391</v>
      </c>
      <c r="BJ11" s="35">
        <v>2279282</v>
      </c>
      <c r="BK11" s="35">
        <v>2317358</v>
      </c>
      <c r="BL11" s="35">
        <v>2159848</v>
      </c>
      <c r="BM11" s="35">
        <v>1988736</v>
      </c>
      <c r="BN11" s="35">
        <v>1797556</v>
      </c>
      <c r="BO11" s="35">
        <v>1409861</v>
      </c>
      <c r="BP11" s="35">
        <v>1429025</v>
      </c>
      <c r="BQ11" s="35">
        <v>1881553</v>
      </c>
      <c r="BR11" s="35">
        <v>1864420</v>
      </c>
      <c r="BS11" s="35">
        <v>2050448</v>
      </c>
      <c r="BT11" s="35">
        <v>2068826</v>
      </c>
      <c r="BU11" s="35">
        <v>1982532</v>
      </c>
      <c r="BV11" s="35">
        <v>2085006</v>
      </c>
      <c r="BW11" s="35">
        <v>2779202</v>
      </c>
      <c r="BX11" s="58">
        <v>2518987</v>
      </c>
      <c r="BZ11" s="75">
        <f>SUM(BX11/$BX$45)*100</f>
        <v>0.23878080240140523</v>
      </c>
      <c r="CA11" s="70">
        <v>9</v>
      </c>
      <c r="CB11" s="66" t="s">
        <v>59</v>
      </c>
    </row>
    <row r="12" spans="1:80" ht="13.5">
      <c r="A12" s="13" t="s">
        <v>61</v>
      </c>
      <c r="B12" s="95">
        <v>112</v>
      </c>
      <c r="C12" s="105"/>
      <c r="D12" s="2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>
        <v>20250</v>
      </c>
      <c r="P12" s="35"/>
      <c r="Q12" s="35"/>
      <c r="R12" s="35">
        <v>57527</v>
      </c>
      <c r="S12" s="35">
        <v>86390</v>
      </c>
      <c r="T12" s="35">
        <v>7880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>
        <v>81000</v>
      </c>
      <c r="AT12" s="35"/>
      <c r="AU12" s="35"/>
      <c r="AV12" s="35"/>
      <c r="AW12" s="35"/>
      <c r="AX12" s="35"/>
      <c r="AY12" s="35"/>
      <c r="AZ12" s="35"/>
      <c r="BA12" s="36"/>
      <c r="BB12" s="35"/>
      <c r="BC12" s="35"/>
      <c r="BD12" s="35"/>
      <c r="BE12" s="35"/>
      <c r="BF12" s="35"/>
      <c r="BG12" s="37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58"/>
      <c r="BZ12" s="77"/>
      <c r="CA12" s="69"/>
      <c r="CB12" s="66"/>
    </row>
    <row r="13" spans="1:80" ht="13.5">
      <c r="A13" s="13" t="s">
        <v>60</v>
      </c>
      <c r="B13" s="95">
        <v>113</v>
      </c>
      <c r="C13" s="105"/>
      <c r="D13" s="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>
        <v>20420</v>
      </c>
      <c r="S13" s="35">
        <v>12412</v>
      </c>
      <c r="T13" s="35">
        <v>50503</v>
      </c>
      <c r="U13" s="35"/>
      <c r="V13" s="35"/>
      <c r="W13" s="35"/>
      <c r="X13" s="35">
        <v>4025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>
        <v>7393</v>
      </c>
      <c r="AL13" s="35"/>
      <c r="AM13" s="35"/>
      <c r="AN13" s="35">
        <v>29859</v>
      </c>
      <c r="AO13" s="35">
        <v>135195</v>
      </c>
      <c r="AP13" s="35">
        <v>49079</v>
      </c>
      <c r="AQ13" s="35"/>
      <c r="AR13" s="35">
        <v>1034475</v>
      </c>
      <c r="AS13" s="35">
        <v>1074672</v>
      </c>
      <c r="AT13" s="35">
        <v>398076</v>
      </c>
      <c r="AU13" s="35">
        <v>51164</v>
      </c>
      <c r="AV13" s="35">
        <v>140573</v>
      </c>
      <c r="AW13" s="35">
        <v>241445</v>
      </c>
      <c r="AX13" s="35">
        <v>59631</v>
      </c>
      <c r="AY13" s="35">
        <v>13572</v>
      </c>
      <c r="AZ13" s="35">
        <v>61074</v>
      </c>
      <c r="BA13" s="36">
        <v>6264</v>
      </c>
      <c r="BB13" s="35"/>
      <c r="BC13" s="35"/>
      <c r="BD13" s="35"/>
      <c r="BE13" s="35"/>
      <c r="BF13" s="35"/>
      <c r="BG13" s="37"/>
      <c r="BH13" s="35"/>
      <c r="BI13" s="35">
        <v>579</v>
      </c>
      <c r="BJ13" s="35"/>
      <c r="BK13" s="35"/>
      <c r="BL13" s="35"/>
      <c r="BM13" s="35">
        <v>15600</v>
      </c>
      <c r="BN13" s="35">
        <v>18720</v>
      </c>
      <c r="BO13" s="35"/>
      <c r="BP13" s="35"/>
      <c r="BQ13" s="35"/>
      <c r="BR13" s="35"/>
      <c r="BS13" s="35"/>
      <c r="BT13" s="35"/>
      <c r="BU13" s="35"/>
      <c r="BV13" s="35"/>
      <c r="BW13" s="35"/>
      <c r="BX13" s="58"/>
      <c r="BZ13" s="77"/>
      <c r="CA13" s="69"/>
      <c r="CB13" s="66"/>
    </row>
    <row r="14" spans="1:80" ht="13.5">
      <c r="A14" s="13" t="s">
        <v>62</v>
      </c>
      <c r="B14" s="95">
        <v>116</v>
      </c>
      <c r="C14" s="105"/>
      <c r="D14" s="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>
        <v>6441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7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58"/>
      <c r="BZ14" s="76"/>
      <c r="CA14" s="69"/>
      <c r="CB14" s="66"/>
    </row>
    <row r="15" spans="1:81" ht="13.5">
      <c r="A15" s="13" t="s">
        <v>63</v>
      </c>
      <c r="B15" s="95">
        <v>117</v>
      </c>
      <c r="C15" s="105"/>
      <c r="D15" s="2"/>
      <c r="E15" s="35"/>
      <c r="F15" s="35"/>
      <c r="G15" s="35"/>
      <c r="H15" s="35"/>
      <c r="I15" s="35"/>
      <c r="J15" s="35"/>
      <c r="K15" s="35"/>
      <c r="L15" s="35"/>
      <c r="M15" s="35">
        <v>578</v>
      </c>
      <c r="N15" s="35">
        <v>76828</v>
      </c>
      <c r="O15" s="35">
        <v>100890</v>
      </c>
      <c r="P15" s="35">
        <v>5915</v>
      </c>
      <c r="Q15" s="35"/>
      <c r="R15" s="35">
        <v>79104</v>
      </c>
      <c r="S15" s="35">
        <v>10341</v>
      </c>
      <c r="T15" s="35">
        <v>308531</v>
      </c>
      <c r="U15" s="35">
        <v>316132</v>
      </c>
      <c r="V15" s="35">
        <v>319666</v>
      </c>
      <c r="W15" s="35">
        <v>21532161</v>
      </c>
      <c r="X15" s="35">
        <v>54754197</v>
      </c>
      <c r="Y15" s="35">
        <v>182632391</v>
      </c>
      <c r="Z15" s="35">
        <v>334401913</v>
      </c>
      <c r="AA15" s="35">
        <v>442188370</v>
      </c>
      <c r="AB15" s="35">
        <v>627796955</v>
      </c>
      <c r="AC15" s="35">
        <v>763278180</v>
      </c>
      <c r="AD15" s="35">
        <v>713905277</v>
      </c>
      <c r="AE15" s="35">
        <v>696413831</v>
      </c>
      <c r="AF15" s="35">
        <v>707486530</v>
      </c>
      <c r="AG15" s="35">
        <v>682108835</v>
      </c>
      <c r="AH15" s="35">
        <v>642095984</v>
      </c>
      <c r="AI15" s="35">
        <v>644330443</v>
      </c>
      <c r="AJ15" s="35">
        <v>681375237</v>
      </c>
      <c r="AK15" s="35">
        <v>469001789</v>
      </c>
      <c r="AL15" s="35">
        <v>580439029</v>
      </c>
      <c r="AM15" s="35">
        <v>559739273</v>
      </c>
      <c r="AN15" s="35">
        <v>620485740</v>
      </c>
      <c r="AO15" s="35">
        <v>569976254</v>
      </c>
      <c r="AP15" s="35">
        <v>600352420</v>
      </c>
      <c r="AQ15" s="35">
        <v>620475454</v>
      </c>
      <c r="AR15" s="35">
        <v>585214250</v>
      </c>
      <c r="AS15" s="35">
        <v>586852890</v>
      </c>
      <c r="AT15" s="35">
        <v>546660611</v>
      </c>
      <c r="AU15" s="35">
        <v>668837305</v>
      </c>
      <c r="AV15" s="35">
        <v>684588753</v>
      </c>
      <c r="AW15" s="35">
        <v>677518317</v>
      </c>
      <c r="AX15" s="35">
        <v>616394374</v>
      </c>
      <c r="AY15" s="35">
        <v>653044614</v>
      </c>
      <c r="AZ15" s="35">
        <v>620342436</v>
      </c>
      <c r="BA15" s="36">
        <v>727071232</v>
      </c>
      <c r="BB15" s="35">
        <v>810999502</v>
      </c>
      <c r="BC15" s="35">
        <v>781413139</v>
      </c>
      <c r="BD15" s="35">
        <v>743548845</v>
      </c>
      <c r="BE15" s="35">
        <v>795560800</v>
      </c>
      <c r="BF15" s="35">
        <v>869641247</v>
      </c>
      <c r="BG15" s="37">
        <v>944467073</v>
      </c>
      <c r="BH15" s="35">
        <v>910599659</v>
      </c>
      <c r="BI15" s="35">
        <v>878961697</v>
      </c>
      <c r="BJ15" s="35">
        <v>1019343860</v>
      </c>
      <c r="BK15" s="35">
        <v>1159127561</v>
      </c>
      <c r="BL15" s="35">
        <v>1035234339</v>
      </c>
      <c r="BM15" s="35">
        <v>1004098469</v>
      </c>
      <c r="BN15" s="35">
        <v>1026664525</v>
      </c>
      <c r="BO15" s="49">
        <v>909226609</v>
      </c>
      <c r="BP15" s="49">
        <v>874292537</v>
      </c>
      <c r="BQ15" s="49">
        <v>824824345</v>
      </c>
      <c r="BR15" s="49">
        <v>751220580</v>
      </c>
      <c r="BS15" s="49">
        <v>790655415</v>
      </c>
      <c r="BT15" s="49">
        <v>838305658</v>
      </c>
      <c r="BU15" s="49">
        <v>836617529</v>
      </c>
      <c r="BV15" s="49">
        <v>804165371</v>
      </c>
      <c r="BW15" s="49">
        <v>844152888</v>
      </c>
      <c r="BX15" s="59">
        <v>825107496</v>
      </c>
      <c r="BZ15" s="75">
        <f>SUM(BX15/$BX$45)*100</f>
        <v>78.21391295877838</v>
      </c>
      <c r="CA15" s="71">
        <v>1</v>
      </c>
      <c r="CB15" s="66" t="s">
        <v>201</v>
      </c>
      <c r="CC15" s="1" t="s">
        <v>200</v>
      </c>
    </row>
    <row r="16" spans="1:80" ht="13.5">
      <c r="A16" s="13" t="s">
        <v>65</v>
      </c>
      <c r="B16" s="95">
        <v>118</v>
      </c>
      <c r="C16" s="105"/>
      <c r="D16" s="2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v>164892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>
        <v>22065107</v>
      </c>
      <c r="AV16" s="35">
        <v>32044597</v>
      </c>
      <c r="AW16" s="35">
        <v>14913975</v>
      </c>
      <c r="AX16" s="35">
        <v>10752196</v>
      </c>
      <c r="AY16" s="35">
        <v>2536391</v>
      </c>
      <c r="AZ16" s="35"/>
      <c r="BA16" s="36"/>
      <c r="BB16" s="35">
        <v>2395955</v>
      </c>
      <c r="BC16" s="35">
        <v>235994</v>
      </c>
      <c r="BD16" s="35"/>
      <c r="BE16" s="35"/>
      <c r="BF16" s="35"/>
      <c r="BG16" s="37"/>
      <c r="BH16" s="35">
        <v>18590</v>
      </c>
      <c r="BI16" s="35">
        <v>167310</v>
      </c>
      <c r="BJ16" s="35"/>
      <c r="BK16" s="35"/>
      <c r="BL16" s="35"/>
      <c r="BM16" s="35"/>
      <c r="BN16" s="35"/>
      <c r="BO16" s="35"/>
      <c r="BP16" s="35"/>
      <c r="BQ16" s="35">
        <v>2827648</v>
      </c>
      <c r="BR16" s="35">
        <v>5829498</v>
      </c>
      <c r="BS16" s="35">
        <v>2638363</v>
      </c>
      <c r="BT16" s="35">
        <v>2344563</v>
      </c>
      <c r="BU16" s="35">
        <v>2754596</v>
      </c>
      <c r="BV16" s="35">
        <v>2316587</v>
      </c>
      <c r="BW16" s="35">
        <v>2064610</v>
      </c>
      <c r="BX16" s="58">
        <v>2543058</v>
      </c>
      <c r="BZ16" s="75">
        <f>SUM(BX16/$BX$45)*100</f>
        <v>0.24106255006211338</v>
      </c>
      <c r="CA16" s="71">
        <v>8</v>
      </c>
      <c r="CB16" s="66" t="s">
        <v>65</v>
      </c>
    </row>
    <row r="17" spans="1:80" ht="13.5">
      <c r="A17" s="81" t="s">
        <v>190</v>
      </c>
      <c r="B17" s="96">
        <v>120</v>
      </c>
      <c r="C17" s="107"/>
      <c r="D17" s="8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83"/>
      <c r="BB17" s="50"/>
      <c r="BC17" s="50"/>
      <c r="BD17" s="50"/>
      <c r="BE17" s="50"/>
      <c r="BF17" s="50"/>
      <c r="BG17" s="84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>
        <v>46514</v>
      </c>
      <c r="BV17" s="50">
        <v>686424</v>
      </c>
      <c r="BW17" s="50">
        <v>495092</v>
      </c>
      <c r="BX17" s="60"/>
      <c r="BZ17" s="85"/>
      <c r="CA17" s="72"/>
      <c r="CB17" s="66"/>
    </row>
    <row r="18" spans="1:80" ht="13.5">
      <c r="A18" s="13" t="s">
        <v>195</v>
      </c>
      <c r="B18" s="95">
        <v>121</v>
      </c>
      <c r="C18" s="105"/>
      <c r="D18" s="2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5"/>
      <c r="BC18" s="35"/>
      <c r="BD18" s="35"/>
      <c r="BE18" s="35"/>
      <c r="BF18" s="35"/>
      <c r="BG18" s="37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>
        <v>695250</v>
      </c>
      <c r="BX18" s="58">
        <v>3197985</v>
      </c>
      <c r="BZ18" s="88">
        <f>SUM(BX18/$BX$45)*100</f>
        <v>0.30314464678367053</v>
      </c>
      <c r="CA18" s="72">
        <v>7</v>
      </c>
      <c r="CB18" s="66" t="s">
        <v>195</v>
      </c>
    </row>
    <row r="19" spans="1:80" ht="13.5">
      <c r="A19" s="13" t="s">
        <v>64</v>
      </c>
      <c r="B19" s="95">
        <v>123</v>
      </c>
      <c r="C19" s="105"/>
      <c r="D19" s="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>
        <v>1012526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35"/>
      <c r="BC19" s="35"/>
      <c r="BD19" s="35"/>
      <c r="BE19" s="35"/>
      <c r="BF19" s="35"/>
      <c r="BG19" s="37"/>
      <c r="BH19" s="35"/>
      <c r="BI19" s="35"/>
      <c r="BJ19" s="35"/>
      <c r="BK19" s="35"/>
      <c r="BL19" s="35"/>
      <c r="BM19" s="35"/>
      <c r="BN19" s="35">
        <v>47840</v>
      </c>
      <c r="BO19" s="49"/>
      <c r="BP19" s="49"/>
      <c r="BQ19" s="49"/>
      <c r="BR19" s="49"/>
      <c r="BS19" s="49"/>
      <c r="BT19" s="49"/>
      <c r="BU19" s="49"/>
      <c r="BV19" s="49"/>
      <c r="BW19" s="49"/>
      <c r="BX19" s="59"/>
      <c r="BZ19" s="77"/>
      <c r="CA19" s="72"/>
      <c r="CB19" s="66"/>
    </row>
    <row r="20" spans="1:80" ht="13.5">
      <c r="A20" s="9" t="s">
        <v>66</v>
      </c>
      <c r="B20" s="95">
        <v>125</v>
      </c>
      <c r="C20" s="105"/>
      <c r="D20" s="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5"/>
      <c r="BC20" s="35"/>
      <c r="BD20" s="35">
        <v>1245</v>
      </c>
      <c r="BE20" s="35"/>
      <c r="BF20" s="35"/>
      <c r="BG20" s="37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58"/>
      <c r="BZ20" s="77"/>
      <c r="CA20" s="72"/>
      <c r="CB20" s="67"/>
    </row>
    <row r="21" spans="1:80" ht="13.5">
      <c r="A21" s="13" t="s">
        <v>67</v>
      </c>
      <c r="B21" s="95">
        <v>145</v>
      </c>
      <c r="C21" s="105"/>
      <c r="D21" s="2"/>
      <c r="E21" s="35"/>
      <c r="F21" s="35"/>
      <c r="G21" s="35"/>
      <c r="H21" s="35"/>
      <c r="I21" s="35"/>
      <c r="J21" s="35"/>
      <c r="K21" s="35"/>
      <c r="L21" s="35"/>
      <c r="M21" s="35">
        <v>121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5"/>
      <c r="BC21" s="35"/>
      <c r="BD21" s="35"/>
      <c r="BE21" s="35"/>
      <c r="BF21" s="35"/>
      <c r="BG21" s="37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58"/>
      <c r="BZ21" s="77"/>
      <c r="CA21" s="72"/>
      <c r="CB21" s="66"/>
    </row>
    <row r="22" spans="1:80" ht="13.5">
      <c r="A22" s="13" t="s">
        <v>104</v>
      </c>
      <c r="B22" s="95">
        <v>205</v>
      </c>
      <c r="C22" s="105"/>
      <c r="D22" s="2">
        <v>58968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5"/>
      <c r="BC22" s="35"/>
      <c r="BD22" s="35"/>
      <c r="BE22" s="35"/>
      <c r="BF22" s="35"/>
      <c r="BG22" s="37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58"/>
      <c r="BZ22" s="77"/>
      <c r="CA22" s="72"/>
      <c r="CB22" s="66"/>
    </row>
    <row r="23" spans="1:80" ht="13.5">
      <c r="A23" s="13" t="s">
        <v>68</v>
      </c>
      <c r="B23" s="95">
        <v>210</v>
      </c>
      <c r="C23" s="105"/>
      <c r="D23" s="2"/>
      <c r="E23" s="35">
        <v>315338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35"/>
      <c r="BC23" s="35"/>
      <c r="BD23" s="35"/>
      <c r="BE23" s="35"/>
      <c r="BF23" s="35"/>
      <c r="BG23" s="37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>
        <v>210</v>
      </c>
      <c r="BU23" s="35">
        <v>180</v>
      </c>
      <c r="BV23" s="35"/>
      <c r="BW23" s="35">
        <v>384</v>
      </c>
      <c r="BX23" s="58"/>
      <c r="BZ23" s="77"/>
      <c r="CA23" s="72"/>
      <c r="CB23" s="66"/>
    </row>
    <row r="24" spans="1:80" ht="13.5">
      <c r="A24" s="13" t="s">
        <v>110</v>
      </c>
      <c r="B24" s="95">
        <v>304</v>
      </c>
      <c r="C24" s="105"/>
      <c r="D24" s="2"/>
      <c r="E24" s="35">
        <v>26894</v>
      </c>
      <c r="F24" s="35"/>
      <c r="G24" s="35"/>
      <c r="H24" s="35">
        <v>39281</v>
      </c>
      <c r="I24" s="35"/>
      <c r="J24" s="35"/>
      <c r="K24" s="35"/>
      <c r="L24" s="35"/>
      <c r="M24" s="35"/>
      <c r="N24" s="35"/>
      <c r="O24" s="35">
        <v>4838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>
        <v>1038069</v>
      </c>
      <c r="BB24" s="35">
        <v>3587819</v>
      </c>
      <c r="BC24" s="35">
        <v>2211031</v>
      </c>
      <c r="BD24" s="35">
        <v>63151</v>
      </c>
      <c r="BE24" s="35">
        <v>1632</v>
      </c>
      <c r="BF24" s="35"/>
      <c r="BG24" s="37"/>
      <c r="BH24" s="35">
        <v>40210</v>
      </c>
      <c r="BI24" s="35"/>
      <c r="BJ24" s="35"/>
      <c r="BK24" s="35">
        <v>18590</v>
      </c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58"/>
      <c r="BZ24" s="76"/>
      <c r="CA24" s="72"/>
      <c r="CB24" s="66"/>
    </row>
    <row r="25" spans="1:80" ht="13.5">
      <c r="A25" s="13" t="s">
        <v>109</v>
      </c>
      <c r="B25" s="95">
        <v>305</v>
      </c>
      <c r="C25" s="105"/>
      <c r="D25" s="2"/>
      <c r="E25" s="35"/>
      <c r="F25" s="35"/>
      <c r="G25" s="35"/>
      <c r="H25" s="35"/>
      <c r="I25" s="35"/>
      <c r="J25" s="35"/>
      <c r="K25" s="35"/>
      <c r="L25" s="35"/>
      <c r="M25" s="35"/>
      <c r="N25" s="35">
        <v>1814</v>
      </c>
      <c r="O25" s="35"/>
      <c r="P25" s="35"/>
      <c r="Q25" s="35"/>
      <c r="R25" s="35"/>
      <c r="S25" s="35"/>
      <c r="T25" s="35"/>
      <c r="U25" s="35"/>
      <c r="V25" s="35">
        <v>6074744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>
        <v>51300</v>
      </c>
      <c r="AU25" s="35">
        <v>380295</v>
      </c>
      <c r="AV25" s="35">
        <v>453710</v>
      </c>
      <c r="AW25" s="35">
        <v>469229</v>
      </c>
      <c r="AX25" s="35">
        <v>1197404</v>
      </c>
      <c r="AY25" s="35">
        <v>1390591</v>
      </c>
      <c r="AZ25" s="35">
        <v>1798137</v>
      </c>
      <c r="BA25" s="36">
        <v>1721768</v>
      </c>
      <c r="BB25" s="35">
        <v>1393636</v>
      </c>
      <c r="BC25" s="35">
        <v>2044395</v>
      </c>
      <c r="BD25" s="35">
        <v>2561878</v>
      </c>
      <c r="BE25" s="35">
        <v>3057303</v>
      </c>
      <c r="BF25" s="35">
        <v>3302817</v>
      </c>
      <c r="BG25" s="37">
        <v>3739060</v>
      </c>
      <c r="BH25" s="35">
        <v>3948200</v>
      </c>
      <c r="BI25" s="35">
        <v>4610772</v>
      </c>
      <c r="BJ25" s="35">
        <v>5410765</v>
      </c>
      <c r="BK25" s="35">
        <v>4809922</v>
      </c>
      <c r="BL25" s="35">
        <v>3730878</v>
      </c>
      <c r="BM25" s="35">
        <v>3062500</v>
      </c>
      <c r="BN25" s="35">
        <v>2930400</v>
      </c>
      <c r="BO25" s="49">
        <v>2991450</v>
      </c>
      <c r="BP25" s="49">
        <v>3052500</v>
      </c>
      <c r="BQ25" s="49">
        <v>4286510</v>
      </c>
      <c r="BR25" s="49">
        <v>8627626</v>
      </c>
      <c r="BS25" s="49">
        <v>20236091</v>
      </c>
      <c r="BT25" s="49">
        <v>27935340</v>
      </c>
      <c r="BU25" s="49">
        <v>54284057</v>
      </c>
      <c r="BV25" s="49">
        <v>79525077</v>
      </c>
      <c r="BW25" s="49">
        <v>74498673</v>
      </c>
      <c r="BX25" s="59">
        <v>71249474</v>
      </c>
      <c r="BZ25" s="75">
        <f>SUM(BX25/$BX$45)*100</f>
        <v>6.753908048115396</v>
      </c>
      <c r="CA25" s="71">
        <v>3</v>
      </c>
      <c r="CB25" s="66" t="s">
        <v>109</v>
      </c>
    </row>
    <row r="26" spans="1:80" ht="13.5">
      <c r="A26" s="13" t="s">
        <v>69</v>
      </c>
      <c r="B26" s="95">
        <v>306</v>
      </c>
      <c r="C26" s="105"/>
      <c r="D26" s="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>
        <v>8148</v>
      </c>
      <c r="R26" s="35"/>
      <c r="S26" s="35"/>
      <c r="T26" s="35"/>
      <c r="U26" s="35"/>
      <c r="V26" s="35">
        <v>216670</v>
      </c>
      <c r="W26" s="35">
        <v>9984495</v>
      </c>
      <c r="X26" s="35">
        <v>7623888</v>
      </c>
      <c r="Y26" s="35"/>
      <c r="Z26" s="35">
        <v>214588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  <c r="BB26" s="35"/>
      <c r="BC26" s="35"/>
      <c r="BD26" s="35"/>
      <c r="BE26" s="35"/>
      <c r="BF26" s="35"/>
      <c r="BG26" s="37"/>
      <c r="BH26" s="35"/>
      <c r="BI26" s="35"/>
      <c r="BJ26" s="35"/>
      <c r="BK26" s="35"/>
      <c r="BL26" s="35"/>
      <c r="BM26" s="35">
        <v>487200</v>
      </c>
      <c r="BN26" s="50">
        <v>844200</v>
      </c>
      <c r="BO26" s="51">
        <v>4074703</v>
      </c>
      <c r="BP26" s="51">
        <v>7334130</v>
      </c>
      <c r="BQ26" s="51">
        <v>14729263</v>
      </c>
      <c r="BR26" s="51">
        <v>16910858</v>
      </c>
      <c r="BS26" s="51">
        <v>9853136</v>
      </c>
      <c r="BT26" s="51">
        <v>7751225</v>
      </c>
      <c r="BU26" s="51">
        <v>12598831</v>
      </c>
      <c r="BV26" s="51">
        <v>21094447</v>
      </c>
      <c r="BW26" s="51">
        <v>25522614</v>
      </c>
      <c r="BX26" s="61">
        <v>16895660</v>
      </c>
      <c r="BZ26" s="75">
        <f>SUM(BX26/$BX$45)*100</f>
        <v>1.6015800208184188</v>
      </c>
      <c r="CA26" s="71">
        <v>4</v>
      </c>
      <c r="CB26" s="66" t="s">
        <v>69</v>
      </c>
    </row>
    <row r="27" spans="1:80" ht="13.5">
      <c r="A27" s="13" t="s">
        <v>70</v>
      </c>
      <c r="B27" s="95">
        <v>307</v>
      </c>
      <c r="C27" s="105"/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>
        <v>21773</v>
      </c>
      <c r="O27" s="35">
        <v>43400</v>
      </c>
      <c r="P27" s="35"/>
      <c r="Q27" s="35">
        <v>340764</v>
      </c>
      <c r="R27" s="35"/>
      <c r="S27" s="35"/>
      <c r="T27" s="35"/>
      <c r="U27" s="35">
        <v>435448</v>
      </c>
      <c r="V27" s="35">
        <v>28576608</v>
      </c>
      <c r="W27" s="35">
        <v>59879446</v>
      </c>
      <c r="X27" s="35">
        <v>6625782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>
        <v>2127117</v>
      </c>
      <c r="AS27" s="35">
        <v>5905780</v>
      </c>
      <c r="AT27" s="35">
        <v>3738436</v>
      </c>
      <c r="AU27" s="35">
        <v>739896</v>
      </c>
      <c r="AV27" s="35"/>
      <c r="AW27" s="35"/>
      <c r="AX27" s="35"/>
      <c r="AY27" s="35"/>
      <c r="AZ27" s="35"/>
      <c r="BA27" s="36"/>
      <c r="BB27" s="35"/>
      <c r="BC27" s="35"/>
      <c r="BD27" s="35"/>
      <c r="BE27" s="35"/>
      <c r="BF27" s="35"/>
      <c r="BG27" s="37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58"/>
      <c r="BZ27" s="77"/>
      <c r="CA27" s="72"/>
      <c r="CB27" s="66"/>
    </row>
    <row r="28" spans="1:80" ht="13.5">
      <c r="A28" s="13" t="s">
        <v>78</v>
      </c>
      <c r="B28" s="95">
        <v>308</v>
      </c>
      <c r="C28" s="105"/>
      <c r="D28" s="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>
        <v>539885</v>
      </c>
      <c r="AT28" s="35"/>
      <c r="AU28" s="35"/>
      <c r="AV28" s="35"/>
      <c r="AW28" s="35"/>
      <c r="AX28" s="35"/>
      <c r="AY28" s="35"/>
      <c r="AZ28" s="35"/>
      <c r="BA28" s="36"/>
      <c r="BB28" s="35"/>
      <c r="BC28" s="35"/>
      <c r="BD28" s="35"/>
      <c r="BE28" s="35"/>
      <c r="BF28" s="35"/>
      <c r="BG28" s="37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58"/>
      <c r="BZ28" s="76"/>
      <c r="CA28" s="72"/>
      <c r="CB28" s="66"/>
    </row>
    <row r="29" spans="1:80" ht="13.5">
      <c r="A29" s="13" t="s">
        <v>71</v>
      </c>
      <c r="B29" s="95">
        <v>311</v>
      </c>
      <c r="C29" s="105"/>
      <c r="D29" s="2"/>
      <c r="E29" s="35"/>
      <c r="F29" s="35"/>
      <c r="G29" s="35"/>
      <c r="H29" s="35"/>
      <c r="I29" s="35"/>
      <c r="J29" s="35"/>
      <c r="K29" s="35"/>
      <c r="L29" s="35"/>
      <c r="M29" s="35"/>
      <c r="N29" s="35">
        <v>1056595</v>
      </c>
      <c r="O29" s="35"/>
      <c r="P29" s="35"/>
      <c r="Q29" s="35"/>
      <c r="R29" s="35"/>
      <c r="S29" s="35"/>
      <c r="T29" s="35"/>
      <c r="U29" s="35"/>
      <c r="V29" s="35"/>
      <c r="W29" s="35"/>
      <c r="X29" s="35">
        <v>91197919</v>
      </c>
      <c r="Y29" s="35">
        <v>74860739</v>
      </c>
      <c r="Z29" s="35">
        <v>40270530</v>
      </c>
      <c r="AA29" s="35">
        <v>6506377</v>
      </c>
      <c r="AB29" s="35">
        <v>10669970</v>
      </c>
      <c r="AC29" s="35">
        <v>1938894</v>
      </c>
      <c r="AD29" s="35">
        <v>3173078</v>
      </c>
      <c r="AE29" s="35"/>
      <c r="AF29" s="35"/>
      <c r="AG29" s="35"/>
      <c r="AH29" s="35"/>
      <c r="AI29" s="35"/>
      <c r="AJ29" s="35"/>
      <c r="AK29" s="35">
        <v>4299396</v>
      </c>
      <c r="AL29" s="35"/>
      <c r="AM29" s="35"/>
      <c r="AN29" s="35"/>
      <c r="AO29" s="35"/>
      <c r="AP29" s="35"/>
      <c r="AQ29" s="35"/>
      <c r="AR29" s="35"/>
      <c r="AS29" s="35"/>
      <c r="AT29" s="35">
        <v>5692219</v>
      </c>
      <c r="AU29" s="35">
        <v>854311</v>
      </c>
      <c r="AV29" s="35">
        <v>3875641</v>
      </c>
      <c r="AW29" s="35"/>
      <c r="AX29" s="35"/>
      <c r="AY29" s="35"/>
      <c r="AZ29" s="35">
        <v>20494007</v>
      </c>
      <c r="BA29" s="36"/>
      <c r="BB29" s="35"/>
      <c r="BC29" s="35"/>
      <c r="BD29" s="35"/>
      <c r="BE29" s="35"/>
      <c r="BF29" s="35"/>
      <c r="BG29" s="37"/>
      <c r="BH29" s="35"/>
      <c r="BI29" s="35"/>
      <c r="BJ29" s="35"/>
      <c r="BK29" s="35"/>
      <c r="BL29" s="35"/>
      <c r="BM29" s="35"/>
      <c r="BN29" s="35"/>
      <c r="BO29" s="35"/>
      <c r="BP29" s="35">
        <v>618730</v>
      </c>
      <c r="BQ29" s="35">
        <v>845478</v>
      </c>
      <c r="BR29" s="35">
        <v>4992578</v>
      </c>
      <c r="BS29" s="35">
        <v>3536656</v>
      </c>
      <c r="BT29" s="35">
        <v>1309570</v>
      </c>
      <c r="BU29" s="35">
        <v>3469048</v>
      </c>
      <c r="BV29" s="35">
        <v>5889343</v>
      </c>
      <c r="BW29" s="35">
        <v>4078795</v>
      </c>
      <c r="BX29" s="58">
        <v>1878016</v>
      </c>
      <c r="BZ29" s="75">
        <f>SUM(BX29/$BX$45)*100</f>
        <v>0.17802162829846976</v>
      </c>
      <c r="CA29" s="71">
        <v>10</v>
      </c>
      <c r="CB29" s="66" t="s">
        <v>71</v>
      </c>
    </row>
    <row r="30" spans="1:80" ht="13.5">
      <c r="A30" s="13" t="s">
        <v>72</v>
      </c>
      <c r="B30" s="95">
        <v>312</v>
      </c>
      <c r="C30" s="105"/>
      <c r="D30" s="2"/>
      <c r="E30" s="35"/>
      <c r="F30" s="35"/>
      <c r="G30" s="35"/>
      <c r="H30" s="35"/>
      <c r="I30" s="35"/>
      <c r="J30" s="35"/>
      <c r="K30" s="35"/>
      <c r="L30" s="35"/>
      <c r="M30" s="35"/>
      <c r="N30" s="35">
        <v>172075</v>
      </c>
      <c r="O30" s="35">
        <v>3398388</v>
      </c>
      <c r="P30" s="35"/>
      <c r="Q30" s="35"/>
      <c r="R30" s="35"/>
      <c r="S30" s="35"/>
      <c r="T30" s="35"/>
      <c r="U30" s="35"/>
      <c r="V30" s="35"/>
      <c r="W30" s="35"/>
      <c r="X30" s="35">
        <v>1087509</v>
      </c>
      <c r="Y30" s="35">
        <v>9303661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>
        <v>7224372</v>
      </c>
      <c r="AP30" s="35"/>
      <c r="AQ30" s="35">
        <v>2466726</v>
      </c>
      <c r="AR30" s="35">
        <v>9700405</v>
      </c>
      <c r="AS30" s="35">
        <v>18204968</v>
      </c>
      <c r="AT30" s="35">
        <v>2194296</v>
      </c>
      <c r="AU30" s="35"/>
      <c r="AV30" s="35"/>
      <c r="AW30" s="35"/>
      <c r="AX30" s="35"/>
      <c r="AY30" s="35"/>
      <c r="AZ30" s="35"/>
      <c r="BA30" s="36"/>
      <c r="BB30" s="35"/>
      <c r="BC30" s="35"/>
      <c r="BD30" s="35"/>
      <c r="BE30" s="35">
        <v>18200</v>
      </c>
      <c r="BF30" s="35"/>
      <c r="BG30" s="37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58"/>
      <c r="BZ30" s="77"/>
      <c r="CA30" s="72"/>
      <c r="CB30" s="66"/>
    </row>
    <row r="31" spans="1:80" ht="13.5">
      <c r="A31" s="13" t="s">
        <v>105</v>
      </c>
      <c r="B31" s="95">
        <v>323</v>
      </c>
      <c r="C31" s="105"/>
      <c r="D31" s="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>
        <v>670355</v>
      </c>
      <c r="BA31" s="36">
        <v>1674910</v>
      </c>
      <c r="BB31" s="35">
        <v>1986096</v>
      </c>
      <c r="BC31" s="35">
        <v>1408692</v>
      </c>
      <c r="BD31" s="35">
        <v>1460840</v>
      </c>
      <c r="BE31" s="35">
        <v>2093342</v>
      </c>
      <c r="BF31" s="35">
        <v>1170645</v>
      </c>
      <c r="BG31" s="37">
        <v>1476369</v>
      </c>
      <c r="BH31" s="35">
        <v>1633317</v>
      </c>
      <c r="BI31" s="35">
        <v>1127824</v>
      </c>
      <c r="BJ31" s="35">
        <v>221905</v>
      </c>
      <c r="BK31" s="35">
        <v>512465</v>
      </c>
      <c r="BL31" s="35">
        <v>890660</v>
      </c>
      <c r="BM31" s="35">
        <v>218898</v>
      </c>
      <c r="BN31" s="50"/>
      <c r="BO31" s="50"/>
      <c r="BP31" s="50">
        <v>159120</v>
      </c>
      <c r="BQ31" s="50"/>
      <c r="BR31" s="50"/>
      <c r="BS31" s="50"/>
      <c r="BT31" s="50"/>
      <c r="BU31" s="50"/>
      <c r="BV31" s="50"/>
      <c r="BW31" s="50"/>
      <c r="BX31" s="60"/>
      <c r="BZ31" s="76"/>
      <c r="CA31" s="72"/>
      <c r="CB31" s="66"/>
    </row>
    <row r="32" spans="1:80" ht="13.5">
      <c r="A32" s="13" t="s">
        <v>74</v>
      </c>
      <c r="B32" s="95">
        <v>401</v>
      </c>
      <c r="C32" s="105"/>
      <c r="D32" s="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>
        <v>4555265</v>
      </c>
      <c r="AO32" s="35">
        <v>8946275</v>
      </c>
      <c r="AP32" s="35">
        <v>4325808</v>
      </c>
      <c r="AQ32" s="35">
        <v>3873372</v>
      </c>
      <c r="AR32" s="35">
        <v>631572</v>
      </c>
      <c r="AS32" s="35"/>
      <c r="AT32" s="35"/>
      <c r="AU32" s="35">
        <v>1037738</v>
      </c>
      <c r="AV32" s="35">
        <v>2675556</v>
      </c>
      <c r="AW32" s="35"/>
      <c r="AX32" s="35"/>
      <c r="AY32" s="35"/>
      <c r="AZ32" s="35"/>
      <c r="BA32" s="36"/>
      <c r="BB32" s="35">
        <v>438827</v>
      </c>
      <c r="BC32" s="35">
        <v>165867</v>
      </c>
      <c r="BD32" s="35">
        <v>1483407</v>
      </c>
      <c r="BE32" s="35">
        <v>2194133</v>
      </c>
      <c r="BF32" s="35">
        <v>1925522</v>
      </c>
      <c r="BG32" s="37">
        <v>2327961</v>
      </c>
      <c r="BH32" s="35">
        <v>1963801</v>
      </c>
      <c r="BI32" s="35">
        <v>2892392</v>
      </c>
      <c r="BJ32" s="35">
        <v>2381756</v>
      </c>
      <c r="BK32" s="35">
        <v>4010500</v>
      </c>
      <c r="BL32" s="35">
        <v>3095883</v>
      </c>
      <c r="BM32" s="35">
        <v>2073630</v>
      </c>
      <c r="BN32" s="35">
        <v>2296239</v>
      </c>
      <c r="BO32" s="49">
        <v>2731339</v>
      </c>
      <c r="BP32" s="49">
        <v>2583568</v>
      </c>
      <c r="BQ32" s="49">
        <v>2444793</v>
      </c>
      <c r="BR32" s="49">
        <v>2480171</v>
      </c>
      <c r="BS32" s="49">
        <v>2242189</v>
      </c>
      <c r="BT32" s="49">
        <v>2452268</v>
      </c>
      <c r="BU32" s="49">
        <v>3289416</v>
      </c>
      <c r="BV32" s="49">
        <v>3151577</v>
      </c>
      <c r="BW32" s="49">
        <v>2371590</v>
      </c>
      <c r="BX32" s="59">
        <v>49140</v>
      </c>
      <c r="BZ32" s="75">
        <f>SUM(BX32/$BX$45)*100</f>
        <v>0.004658098128336927</v>
      </c>
      <c r="CA32" s="71">
        <v>12</v>
      </c>
      <c r="CB32" s="66" t="s">
        <v>74</v>
      </c>
    </row>
    <row r="33" spans="1:80" ht="13.5">
      <c r="A33" s="13" t="s">
        <v>106</v>
      </c>
      <c r="B33" s="95">
        <v>405</v>
      </c>
      <c r="C33" s="105"/>
      <c r="D33" s="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6368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5"/>
      <c r="BC33" s="35"/>
      <c r="BD33" s="35"/>
      <c r="BE33" s="35"/>
      <c r="BF33" s="35"/>
      <c r="BG33" s="37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58"/>
      <c r="BZ33" s="76"/>
      <c r="CA33" s="72"/>
      <c r="CB33" s="66"/>
    </row>
    <row r="34" spans="1:81" ht="13.5">
      <c r="A34" s="13" t="s">
        <v>73</v>
      </c>
      <c r="B34" s="95">
        <v>406</v>
      </c>
      <c r="C34" s="105"/>
      <c r="D34" s="2"/>
      <c r="E34" s="35"/>
      <c r="F34" s="35"/>
      <c r="G34" s="35"/>
      <c r="H34" s="35"/>
      <c r="I34" s="35"/>
      <c r="J34" s="35"/>
      <c r="K34" s="35"/>
      <c r="L34" s="35"/>
      <c r="M34" s="35"/>
      <c r="N34" s="35">
        <v>13318</v>
      </c>
      <c r="O34" s="35">
        <v>4872907</v>
      </c>
      <c r="P34" s="35">
        <v>32879581</v>
      </c>
      <c r="Q34" s="35">
        <v>203423268</v>
      </c>
      <c r="R34" s="35">
        <v>160554347</v>
      </c>
      <c r="S34" s="35">
        <v>34236030</v>
      </c>
      <c r="T34" s="35">
        <v>71422952</v>
      </c>
      <c r="U34" s="35">
        <v>79349554</v>
      </c>
      <c r="V34" s="35">
        <v>246062752</v>
      </c>
      <c r="W34" s="35">
        <v>265533005</v>
      </c>
      <c r="X34" s="35">
        <v>468583566</v>
      </c>
      <c r="Y34" s="35">
        <v>424693002</v>
      </c>
      <c r="Z34" s="35">
        <v>472541773</v>
      </c>
      <c r="AA34" s="35">
        <v>258966910</v>
      </c>
      <c r="AB34" s="35">
        <v>78166571</v>
      </c>
      <c r="AC34" s="35">
        <v>31460873</v>
      </c>
      <c r="AD34" s="35">
        <v>33451545</v>
      </c>
      <c r="AE34" s="35">
        <v>8921770</v>
      </c>
      <c r="AF34" s="35">
        <v>21370412</v>
      </c>
      <c r="AG34" s="35">
        <v>7500779</v>
      </c>
      <c r="AH34" s="35">
        <v>1425801</v>
      </c>
      <c r="AI34" s="35">
        <v>5124464</v>
      </c>
      <c r="AJ34" s="35">
        <v>2163226</v>
      </c>
      <c r="AK34" s="35">
        <v>5729773</v>
      </c>
      <c r="AL34" s="35">
        <v>2822727</v>
      </c>
      <c r="AM34" s="35">
        <v>21591205</v>
      </c>
      <c r="AN34" s="35">
        <v>57035759</v>
      </c>
      <c r="AO34" s="35">
        <v>80141237</v>
      </c>
      <c r="AP34" s="35">
        <v>70344290</v>
      </c>
      <c r="AQ34" s="35">
        <v>84727228</v>
      </c>
      <c r="AR34" s="35">
        <v>125431116</v>
      </c>
      <c r="AS34" s="35">
        <v>135016990</v>
      </c>
      <c r="AT34" s="35">
        <v>152163260</v>
      </c>
      <c r="AU34" s="35">
        <v>152514306</v>
      </c>
      <c r="AV34" s="35">
        <v>146733678</v>
      </c>
      <c r="AW34" s="35">
        <v>137238579</v>
      </c>
      <c r="AX34" s="35">
        <v>137698631</v>
      </c>
      <c r="AY34" s="35">
        <v>186141057</v>
      </c>
      <c r="AZ34" s="35">
        <v>158116709</v>
      </c>
      <c r="BA34" s="36">
        <v>197185635</v>
      </c>
      <c r="BB34" s="35">
        <v>210819951</v>
      </c>
      <c r="BC34" s="35">
        <v>170643169</v>
      </c>
      <c r="BD34" s="35">
        <v>157012971</v>
      </c>
      <c r="BE34" s="35">
        <v>145578433</v>
      </c>
      <c r="BF34" s="35">
        <v>122717801</v>
      </c>
      <c r="BG34" s="37">
        <v>91099070</v>
      </c>
      <c r="BH34" s="35">
        <v>101342578</v>
      </c>
      <c r="BI34" s="35">
        <v>52067274</v>
      </c>
      <c r="BJ34" s="35">
        <v>46153164</v>
      </c>
      <c r="BK34" s="35">
        <v>61677375</v>
      </c>
      <c r="BL34" s="35">
        <v>46060256</v>
      </c>
      <c r="BM34" s="35">
        <v>34282390</v>
      </c>
      <c r="BN34" s="35">
        <v>35901662</v>
      </c>
      <c r="BO34" s="49">
        <v>41032062</v>
      </c>
      <c r="BP34" s="49">
        <v>48117681</v>
      </c>
      <c r="BQ34" s="49">
        <v>100541083</v>
      </c>
      <c r="BR34" s="49">
        <v>157807659</v>
      </c>
      <c r="BS34" s="49">
        <v>147071890</v>
      </c>
      <c r="BT34" s="49">
        <v>110799006</v>
      </c>
      <c r="BU34" s="49">
        <v>119293624</v>
      </c>
      <c r="BV34" s="49">
        <v>136190283</v>
      </c>
      <c r="BW34" s="49">
        <v>136390372</v>
      </c>
      <c r="BX34" s="59">
        <v>114713325</v>
      </c>
      <c r="BZ34" s="75">
        <f>SUM(BX34/$BX$45)*100</f>
        <v>10.873950437073782</v>
      </c>
      <c r="CA34" s="71">
        <v>2</v>
      </c>
      <c r="CB34" s="66" t="s">
        <v>202</v>
      </c>
      <c r="CC34" s="1" t="s">
        <v>200</v>
      </c>
    </row>
    <row r="35" spans="1:80" ht="13.5">
      <c r="A35" s="13" t="s">
        <v>79</v>
      </c>
      <c r="B35" s="95">
        <v>407</v>
      </c>
      <c r="C35" s="105"/>
      <c r="D35" s="2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>
        <v>819715</v>
      </c>
      <c r="AT35" s="35"/>
      <c r="AU35" s="35"/>
      <c r="AV35" s="35"/>
      <c r="AW35" s="35"/>
      <c r="AX35" s="35"/>
      <c r="AY35" s="35"/>
      <c r="AZ35" s="35"/>
      <c r="BA35" s="36"/>
      <c r="BB35" s="35"/>
      <c r="BC35" s="35"/>
      <c r="BD35" s="35"/>
      <c r="BE35" s="35">
        <v>91624</v>
      </c>
      <c r="BF35" s="35">
        <v>3216298</v>
      </c>
      <c r="BG35" s="37">
        <v>4026516</v>
      </c>
      <c r="BH35" s="35">
        <v>4272139</v>
      </c>
      <c r="BI35" s="35">
        <v>7559708</v>
      </c>
      <c r="BJ35" s="35">
        <v>7118592</v>
      </c>
      <c r="BK35" s="35">
        <v>10682746</v>
      </c>
      <c r="BL35" s="35">
        <v>7760058</v>
      </c>
      <c r="BM35" s="35">
        <v>8757597</v>
      </c>
      <c r="BN35" s="35">
        <v>6787651</v>
      </c>
      <c r="BO35" s="49">
        <v>6230103</v>
      </c>
      <c r="BP35" s="49">
        <v>4117010</v>
      </c>
      <c r="BQ35" s="49">
        <v>3568147</v>
      </c>
      <c r="BR35" s="49">
        <v>4472204</v>
      </c>
      <c r="BS35" s="49">
        <v>4428616</v>
      </c>
      <c r="BT35" s="49">
        <v>5781469</v>
      </c>
      <c r="BU35" s="49">
        <v>5667802</v>
      </c>
      <c r="BV35" s="49">
        <v>5526573</v>
      </c>
      <c r="BW35" s="49">
        <v>6299191</v>
      </c>
      <c r="BX35" s="59">
        <v>6619769</v>
      </c>
      <c r="BZ35" s="75">
        <f>SUM(BX35/$BX$45)*100</f>
        <v>0.6275037360383153</v>
      </c>
      <c r="CA35" s="70">
        <v>6</v>
      </c>
      <c r="CB35" s="66" t="s">
        <v>79</v>
      </c>
    </row>
    <row r="36" spans="1:80" ht="13.5">
      <c r="A36" s="13" t="s">
        <v>75</v>
      </c>
      <c r="B36" s="95">
        <v>507</v>
      </c>
      <c r="C36" s="105"/>
      <c r="D36" s="2"/>
      <c r="E36" s="35"/>
      <c r="F36" s="35"/>
      <c r="G36" s="35"/>
      <c r="H36" s="35"/>
      <c r="I36" s="35"/>
      <c r="J36" s="35"/>
      <c r="K36" s="35"/>
      <c r="L36" s="35"/>
      <c r="M36" s="35"/>
      <c r="N36" s="35">
        <v>9072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35"/>
      <c r="BC36" s="35"/>
      <c r="BD36" s="35"/>
      <c r="BE36" s="35"/>
      <c r="BF36" s="35"/>
      <c r="BG36" s="37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58"/>
      <c r="BZ36" s="77"/>
      <c r="CA36" s="69"/>
      <c r="CB36" s="66"/>
    </row>
    <row r="37" spans="1:81" ht="13.5">
      <c r="A37" s="13" t="s">
        <v>196</v>
      </c>
      <c r="B37" s="95">
        <v>542</v>
      </c>
      <c r="C37" s="105"/>
      <c r="D37" s="2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  <c r="BB37" s="35"/>
      <c r="BC37" s="35"/>
      <c r="BD37" s="35"/>
      <c r="BE37" s="35"/>
      <c r="BF37" s="35"/>
      <c r="BG37" s="3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>
        <v>1810</v>
      </c>
      <c r="BX37" s="58">
        <v>2540</v>
      </c>
      <c r="BZ37" s="88">
        <f>SUM(BX37/$BX$45)*100</f>
        <v>0.00024077267492828242</v>
      </c>
      <c r="CA37" s="69">
        <v>14</v>
      </c>
      <c r="CB37" s="66" t="s">
        <v>204</v>
      </c>
      <c r="CC37" s="1" t="s">
        <v>203</v>
      </c>
    </row>
    <row r="38" spans="1:80" ht="13.5">
      <c r="A38" s="13" t="s">
        <v>95</v>
      </c>
      <c r="B38" s="95">
        <v>545</v>
      </c>
      <c r="C38" s="105"/>
      <c r="D38" s="2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6"/>
      <c r="BB38" s="35"/>
      <c r="BC38" s="35"/>
      <c r="BD38" s="35"/>
      <c r="BE38" s="35"/>
      <c r="BF38" s="35"/>
      <c r="BG38" s="37"/>
      <c r="BH38" s="35"/>
      <c r="BI38" s="35"/>
      <c r="BJ38" s="35"/>
      <c r="BK38" s="35"/>
      <c r="BL38" s="35"/>
      <c r="BM38" s="35"/>
      <c r="BN38" s="35"/>
      <c r="BO38" s="35">
        <v>41091</v>
      </c>
      <c r="BP38" s="35">
        <v>412360</v>
      </c>
      <c r="BQ38" s="35">
        <v>329888</v>
      </c>
      <c r="BR38" s="35"/>
      <c r="BS38" s="35"/>
      <c r="BT38" s="35"/>
      <c r="BU38" s="35"/>
      <c r="BV38" s="35"/>
      <c r="BW38" s="35"/>
      <c r="BX38" s="58"/>
      <c r="BZ38" s="76"/>
      <c r="CA38" s="69"/>
      <c r="CB38" s="66"/>
    </row>
    <row r="39" spans="1:80" ht="13.5">
      <c r="A39" s="13" t="s">
        <v>80</v>
      </c>
      <c r="B39" s="95">
        <v>601</v>
      </c>
      <c r="C39" s="105"/>
      <c r="D39" s="2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>
        <v>328064</v>
      </c>
      <c r="AW39" s="35">
        <v>423622</v>
      </c>
      <c r="AX39" s="35">
        <v>531744</v>
      </c>
      <c r="AY39" s="35">
        <v>163848</v>
      </c>
      <c r="AZ39" s="35">
        <v>15360</v>
      </c>
      <c r="BA39" s="36">
        <v>11520</v>
      </c>
      <c r="BB39" s="35"/>
      <c r="BC39" s="35"/>
      <c r="BD39" s="35"/>
      <c r="BE39" s="35"/>
      <c r="BF39" s="35"/>
      <c r="BG39" s="37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>
        <v>8580</v>
      </c>
      <c r="BS39" s="35">
        <v>82212</v>
      </c>
      <c r="BT39" s="35">
        <v>94731</v>
      </c>
      <c r="BU39" s="35">
        <v>69966</v>
      </c>
      <c r="BV39" s="35">
        <v>19682</v>
      </c>
      <c r="BW39" s="35">
        <v>40072</v>
      </c>
      <c r="BX39" s="58">
        <v>18420</v>
      </c>
      <c r="BZ39" s="75">
        <f>SUM(BX39/$BX$45)*100</f>
        <v>0.0017460758551885677</v>
      </c>
      <c r="CA39" s="70">
        <v>13</v>
      </c>
      <c r="CB39" s="66" t="s">
        <v>80</v>
      </c>
    </row>
    <row r="40" spans="1:80" ht="13.5">
      <c r="A40" s="13" t="s">
        <v>107</v>
      </c>
      <c r="B40" s="95">
        <v>610</v>
      </c>
      <c r="C40" s="105"/>
      <c r="D40" s="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>
        <v>66984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6"/>
      <c r="BB40" s="35"/>
      <c r="BC40" s="35"/>
      <c r="BD40" s="35"/>
      <c r="BE40" s="35"/>
      <c r="BF40" s="35"/>
      <c r="BG40" s="37"/>
      <c r="BH40" s="35"/>
      <c r="BI40" s="35"/>
      <c r="BJ40" s="35"/>
      <c r="BK40" s="35"/>
      <c r="BL40" s="35"/>
      <c r="BM40" s="35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60"/>
      <c r="BZ40" s="77"/>
      <c r="CA40" s="74"/>
      <c r="CB40" s="64"/>
    </row>
    <row r="41" spans="1:80" ht="13.5">
      <c r="A41" s="13" t="s">
        <v>76</v>
      </c>
      <c r="B41" s="95">
        <v>612</v>
      </c>
      <c r="C41" s="105"/>
      <c r="D41" s="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>
        <v>65636</v>
      </c>
      <c r="Q41" s="35">
        <v>234116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6"/>
      <c r="BB41" s="35"/>
      <c r="BC41" s="35"/>
      <c r="BD41" s="35"/>
      <c r="BE41" s="35"/>
      <c r="BF41" s="35"/>
      <c r="BG41" s="37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58"/>
      <c r="BZ41" s="77"/>
      <c r="CA41" s="69"/>
      <c r="CB41" s="64"/>
    </row>
    <row r="42" spans="1:80" ht="13.5">
      <c r="A42" s="13" t="s">
        <v>77</v>
      </c>
      <c r="B42" s="95">
        <v>614</v>
      </c>
      <c r="C42" s="105"/>
      <c r="D42" s="2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>
        <v>139607</v>
      </c>
      <c r="Q42" s="35"/>
      <c r="R42" s="35">
        <v>878985</v>
      </c>
      <c r="S42" s="35">
        <v>490319</v>
      </c>
      <c r="T42" s="35">
        <v>1009784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6"/>
      <c r="BB42" s="35"/>
      <c r="BC42" s="35"/>
      <c r="BD42" s="35"/>
      <c r="BE42" s="35"/>
      <c r="BF42" s="35"/>
      <c r="BG42" s="37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58"/>
      <c r="BZ42" s="77"/>
      <c r="CA42" s="69"/>
      <c r="CB42" s="64"/>
    </row>
    <row r="43" spans="1:79" ht="13.5">
      <c r="A43" s="13" t="s">
        <v>56</v>
      </c>
      <c r="B43" s="95">
        <v>621</v>
      </c>
      <c r="C43" s="105"/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v>146342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  <c r="BB43" s="35"/>
      <c r="BC43" s="35"/>
      <c r="BD43" s="35"/>
      <c r="BE43" s="35"/>
      <c r="BF43" s="35"/>
      <c r="BG43" s="37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58"/>
      <c r="BZ43" s="77"/>
      <c r="CA43" s="69"/>
    </row>
    <row r="44" spans="1:79" ht="14.25" thickBot="1">
      <c r="A44" s="14" t="s">
        <v>57</v>
      </c>
      <c r="B44" s="97"/>
      <c r="C44" s="108"/>
      <c r="D44" s="8"/>
      <c r="E44" s="38"/>
      <c r="F44" s="38"/>
      <c r="G44" s="38">
        <v>7325</v>
      </c>
      <c r="H44" s="38">
        <v>11349</v>
      </c>
      <c r="I44" s="38">
        <v>19522</v>
      </c>
      <c r="J44" s="38">
        <v>29226</v>
      </c>
      <c r="K44" s="38"/>
      <c r="L44" s="38">
        <v>4692</v>
      </c>
      <c r="M44" s="38">
        <v>112465</v>
      </c>
      <c r="N44" s="38">
        <v>19290</v>
      </c>
      <c r="O44" s="38">
        <v>169970</v>
      </c>
      <c r="P44" s="38">
        <v>40305</v>
      </c>
      <c r="Q44" s="38">
        <v>25584</v>
      </c>
      <c r="R44" s="38">
        <v>57080</v>
      </c>
      <c r="S44" s="38">
        <v>33020</v>
      </c>
      <c r="T44" s="38">
        <v>1080</v>
      </c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9"/>
      <c r="BB44" s="38"/>
      <c r="BC44" s="38"/>
      <c r="BD44" s="38"/>
      <c r="BE44" s="38"/>
      <c r="BF44" s="38"/>
      <c r="BG44" s="40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62"/>
      <c r="BZ44" s="77"/>
      <c r="CA44" s="69"/>
    </row>
    <row r="45" spans="1:79" s="22" customFormat="1" ht="19.5" customHeight="1">
      <c r="A45" s="20" t="s">
        <v>89</v>
      </c>
      <c r="B45" s="98"/>
      <c r="C45" s="109">
        <f>SUM(C6:C44)</f>
        <v>501213</v>
      </c>
      <c r="D45" s="21">
        <f aca="true" t="shared" si="0" ref="D45:BN45">SUM(D6:D44)</f>
        <v>6624705</v>
      </c>
      <c r="E45" s="21">
        <f t="shared" si="0"/>
        <v>22231079</v>
      </c>
      <c r="F45" s="21">
        <f t="shared" si="0"/>
        <v>40991798</v>
      </c>
      <c r="G45" s="21">
        <f>SUM(G6:G44)</f>
        <v>22013522</v>
      </c>
      <c r="H45" s="21">
        <f>SUM(H6:H44)</f>
        <v>29860827</v>
      </c>
      <c r="I45" s="21">
        <f t="shared" si="0"/>
        <v>24372442</v>
      </c>
      <c r="J45" s="21">
        <f t="shared" si="0"/>
        <v>19186265</v>
      </c>
      <c r="K45" s="21">
        <f t="shared" si="0"/>
        <v>27750344</v>
      </c>
      <c r="L45" s="21">
        <f t="shared" si="0"/>
        <v>36969045</v>
      </c>
      <c r="M45" s="21">
        <f t="shared" si="0"/>
        <v>37487857</v>
      </c>
      <c r="N45" s="21">
        <f t="shared" si="0"/>
        <v>42386953</v>
      </c>
      <c r="O45" s="21">
        <f t="shared" si="0"/>
        <v>74029857</v>
      </c>
      <c r="P45" s="21">
        <f t="shared" si="0"/>
        <v>82598408</v>
      </c>
      <c r="Q45" s="21">
        <f t="shared" si="0"/>
        <v>255648462</v>
      </c>
      <c r="R45" s="21">
        <f t="shared" si="0"/>
        <v>351846879</v>
      </c>
      <c r="S45" s="21">
        <f t="shared" si="0"/>
        <v>357612564</v>
      </c>
      <c r="T45" s="21">
        <f t="shared" si="0"/>
        <v>416246127</v>
      </c>
      <c r="U45" s="21">
        <f t="shared" si="0"/>
        <v>481071558</v>
      </c>
      <c r="V45" s="21">
        <f t="shared" si="0"/>
        <v>637792728</v>
      </c>
      <c r="W45" s="21">
        <f t="shared" si="0"/>
        <v>738554629</v>
      </c>
      <c r="X45" s="21">
        <f t="shared" si="0"/>
        <v>843890672</v>
      </c>
      <c r="Y45" s="21">
        <f t="shared" si="0"/>
        <v>988540039</v>
      </c>
      <c r="Z45" s="21">
        <f t="shared" si="0"/>
        <v>1062883697</v>
      </c>
      <c r="AA45" s="21">
        <f t="shared" si="0"/>
        <v>931137997</v>
      </c>
      <c r="AB45" s="21">
        <f t="shared" si="0"/>
        <v>857213618</v>
      </c>
      <c r="AC45" s="21">
        <f t="shared" si="0"/>
        <v>894110993</v>
      </c>
      <c r="AD45" s="21">
        <f t="shared" si="0"/>
        <v>832227756</v>
      </c>
      <c r="AE45" s="21">
        <f t="shared" si="0"/>
        <v>824923702</v>
      </c>
      <c r="AF45" s="21">
        <f t="shared" si="0"/>
        <v>804094517</v>
      </c>
      <c r="AG45" s="21">
        <f t="shared" si="0"/>
        <v>790089573</v>
      </c>
      <c r="AH45" s="21">
        <f t="shared" si="0"/>
        <v>726085814</v>
      </c>
      <c r="AI45" s="21">
        <f t="shared" si="0"/>
        <v>707903729</v>
      </c>
      <c r="AJ45" s="21">
        <f t="shared" si="0"/>
        <v>757917023</v>
      </c>
      <c r="AK45" s="21">
        <f t="shared" si="0"/>
        <v>575895481</v>
      </c>
      <c r="AL45" s="21">
        <f t="shared" si="0"/>
        <v>682355480</v>
      </c>
      <c r="AM45" s="21">
        <f t="shared" si="0"/>
        <v>680035194</v>
      </c>
      <c r="AN45" s="21">
        <f t="shared" si="0"/>
        <v>764563587</v>
      </c>
      <c r="AO45" s="21">
        <f t="shared" si="0"/>
        <v>773413719</v>
      </c>
      <c r="AP45" s="21">
        <f t="shared" si="0"/>
        <v>760409124</v>
      </c>
      <c r="AQ45" s="21">
        <f t="shared" si="0"/>
        <v>773722716</v>
      </c>
      <c r="AR45" s="21">
        <f t="shared" si="0"/>
        <v>757520701</v>
      </c>
      <c r="AS45" s="21">
        <f t="shared" si="0"/>
        <v>803339615</v>
      </c>
      <c r="AT45" s="21">
        <f t="shared" si="0"/>
        <v>777174792</v>
      </c>
      <c r="AU45" s="21">
        <f t="shared" si="0"/>
        <v>913335255</v>
      </c>
      <c r="AV45" s="21">
        <f t="shared" si="0"/>
        <v>929379678</v>
      </c>
      <c r="AW45" s="21">
        <f t="shared" si="0"/>
        <v>873765088</v>
      </c>
      <c r="AX45" s="21">
        <f t="shared" si="0"/>
        <v>818712331</v>
      </c>
      <c r="AY45" s="21">
        <f t="shared" si="0"/>
        <v>885139689</v>
      </c>
      <c r="AZ45" s="21">
        <f t="shared" si="0"/>
        <v>864853446</v>
      </c>
      <c r="BA45" s="21">
        <f t="shared" si="0"/>
        <v>983204074</v>
      </c>
      <c r="BB45" s="21">
        <f t="shared" si="0"/>
        <v>1078654931</v>
      </c>
      <c r="BC45" s="21">
        <f t="shared" si="0"/>
        <v>990553509</v>
      </c>
      <c r="BD45" s="21">
        <f t="shared" si="0"/>
        <v>936272002</v>
      </c>
      <c r="BE45" s="21">
        <f t="shared" si="0"/>
        <v>986643144</v>
      </c>
      <c r="BF45" s="21">
        <f t="shared" si="0"/>
        <v>1026013588</v>
      </c>
      <c r="BG45" s="21">
        <f t="shared" si="0"/>
        <v>1066873372</v>
      </c>
      <c r="BH45" s="21">
        <f t="shared" si="0"/>
        <v>1043634178</v>
      </c>
      <c r="BI45" s="21">
        <f t="shared" si="0"/>
        <v>970593611</v>
      </c>
      <c r="BJ45" s="21">
        <f t="shared" si="0"/>
        <v>1092738078</v>
      </c>
      <c r="BK45" s="21">
        <f t="shared" si="0"/>
        <v>1252605803</v>
      </c>
      <c r="BL45" s="21">
        <f t="shared" si="0"/>
        <v>1109072184</v>
      </c>
      <c r="BM45" s="21">
        <f t="shared" si="0"/>
        <v>1064124885</v>
      </c>
      <c r="BN45" s="21">
        <f t="shared" si="0"/>
        <v>1086387979</v>
      </c>
      <c r="BO45" s="21">
        <f>SUM(BO6:BO44)</f>
        <v>975107121</v>
      </c>
      <c r="BP45" s="21">
        <f>SUM(BP6:BP44)</f>
        <v>946653743</v>
      </c>
      <c r="BQ45" s="21">
        <f>SUM(BQ6:BQ44)</f>
        <v>959679819</v>
      </c>
      <c r="BR45" s="21">
        <f>SUM(BR6:BR44)</f>
        <v>956758872</v>
      </c>
      <c r="BS45" s="21">
        <v>985709072</v>
      </c>
      <c r="BT45" s="21">
        <f>SUM(BT6:BT44)</f>
        <v>1002848849</v>
      </c>
      <c r="BU45" s="21">
        <v>1045385867</v>
      </c>
      <c r="BV45" s="21">
        <f>SUM(BV6:BV44)</f>
        <v>1068355199</v>
      </c>
      <c r="BW45" s="21">
        <f>SUM(BW6:BW44)</f>
        <v>1109355023</v>
      </c>
      <c r="BX45" s="63">
        <f>SUM(BX6:BX44)</f>
        <v>1054936986</v>
      </c>
      <c r="BY45" s="41"/>
      <c r="BZ45" s="78"/>
      <c r="CA45" s="18"/>
    </row>
    <row r="46" spans="1:79" s="22" customFormat="1" ht="19.5" customHeight="1">
      <c r="A46" s="23" t="s">
        <v>97</v>
      </c>
      <c r="B46" s="99"/>
      <c r="C46" s="110">
        <f aca="true" t="shared" si="1" ref="C46:AH46">C45/C47/1000</f>
        <v>0.006129321414158707</v>
      </c>
      <c r="D46" s="24">
        <f t="shared" si="1"/>
        <v>0.07962385817307692</v>
      </c>
      <c r="E46" s="42">
        <f t="shared" si="1"/>
        <v>0.26296210122898944</v>
      </c>
      <c r="F46" s="42">
        <f t="shared" si="1"/>
        <v>0.4777153412269252</v>
      </c>
      <c r="G46" s="42">
        <f t="shared" si="1"/>
        <v>0.2530842597808717</v>
      </c>
      <c r="H46" s="42">
        <f t="shared" si="1"/>
        <v>0.33840849284330055</v>
      </c>
      <c r="I46" s="42">
        <f t="shared" si="1"/>
        <v>0.27300105291455706</v>
      </c>
      <c r="J46" s="42">
        <f t="shared" si="1"/>
        <v>0.212774087299827</v>
      </c>
      <c r="K46" s="42">
        <f t="shared" si="1"/>
        <v>0.3051903044166813</v>
      </c>
      <c r="L46" s="42">
        <f t="shared" si="1"/>
        <v>0.40285772663375724</v>
      </c>
      <c r="M46" s="42">
        <f t="shared" si="1"/>
        <v>0.404657300763161</v>
      </c>
      <c r="N46" s="42">
        <f t="shared" si="1"/>
        <v>0.4537294661685525</v>
      </c>
      <c r="O46" s="42">
        <f t="shared" si="1"/>
        <v>0.7851544433484997</v>
      </c>
      <c r="P46" s="42">
        <f t="shared" si="1"/>
        <v>0.8678035322175645</v>
      </c>
      <c r="Q46" s="42">
        <f t="shared" si="1"/>
        <v>2.658684450268314</v>
      </c>
      <c r="R46" s="42">
        <f t="shared" si="1"/>
        <v>3.62049431993579</v>
      </c>
      <c r="S46" s="42">
        <f t="shared" si="1"/>
        <v>3.63889660646146</v>
      </c>
      <c r="T46" s="42">
        <f t="shared" si="1"/>
        <v>4.2029779777050775</v>
      </c>
      <c r="U46" s="42">
        <f t="shared" si="1"/>
        <v>4.801305022156573</v>
      </c>
      <c r="V46" s="42">
        <f t="shared" si="1"/>
        <v>6.294152115344761</v>
      </c>
      <c r="W46" s="42">
        <f t="shared" si="1"/>
        <v>7.202881222204884</v>
      </c>
      <c r="X46" s="42">
        <f t="shared" si="1"/>
        <v>8.136238642499036</v>
      </c>
      <c r="Y46" s="42">
        <f t="shared" si="1"/>
        <v>9.401683760521186</v>
      </c>
      <c r="Z46" s="42">
        <f t="shared" si="1"/>
        <v>9.878560314140993</v>
      </c>
      <c r="AA46" s="42">
        <f t="shared" si="1"/>
        <v>8.534407510265435</v>
      </c>
      <c r="AB46" s="42">
        <f t="shared" si="1"/>
        <v>7.75246776337804</v>
      </c>
      <c r="AC46" s="42">
        <f t="shared" si="1"/>
        <v>7.987412837234233</v>
      </c>
      <c r="AD46" s="42">
        <f t="shared" si="1"/>
        <v>7.358725980158098</v>
      </c>
      <c r="AE46" s="42">
        <f t="shared" si="1"/>
        <v>7.225714553497132</v>
      </c>
      <c r="AF46" s="42">
        <f t="shared" si="1"/>
        <v>6.980593080996614</v>
      </c>
      <c r="AG46" s="42">
        <f t="shared" si="1"/>
        <v>6.802028091773923</v>
      </c>
      <c r="AH46" s="42">
        <f t="shared" si="1"/>
        <v>6.202680796172903</v>
      </c>
      <c r="AI46" s="42">
        <f aca="true" t="shared" si="2" ref="AI46:BH46">AI45/AI47/1000</f>
        <v>6.004170658682635</v>
      </c>
      <c r="AJ46" s="42">
        <f t="shared" si="2"/>
        <v>6.3836417946903845</v>
      </c>
      <c r="AK46" s="42">
        <f t="shared" si="2"/>
        <v>4.817757671329139</v>
      </c>
      <c r="AL46" s="42">
        <f t="shared" si="2"/>
        <v>5.671879639250239</v>
      </c>
      <c r="AM46" s="42">
        <f t="shared" si="2"/>
        <v>5.617850572908492</v>
      </c>
      <c r="AN46" s="42">
        <f t="shared" si="2"/>
        <v>6.28442862896597</v>
      </c>
      <c r="AO46" s="42">
        <f t="shared" si="2"/>
        <v>6.327061895139849</v>
      </c>
      <c r="AP46" s="42">
        <f t="shared" si="2"/>
        <v>6.195031357692778</v>
      </c>
      <c r="AQ46" s="42">
        <f t="shared" si="2"/>
        <v>6.279961982062416</v>
      </c>
      <c r="AR46" s="42">
        <f t="shared" si="2"/>
        <v>6.128262864955384</v>
      </c>
      <c r="AS46" s="42">
        <f t="shared" si="2"/>
        <v>6.4732726972385395</v>
      </c>
      <c r="AT46" s="42">
        <f t="shared" si="2"/>
        <v>6.239010267566852</v>
      </c>
      <c r="AU46" s="42">
        <f t="shared" si="2"/>
        <v>7.310307952744561</v>
      </c>
      <c r="AV46" s="42">
        <f t="shared" si="2"/>
        <v>7.419308490001197</v>
      </c>
      <c r="AW46" s="42">
        <f t="shared" si="2"/>
        <v>6.958390443577287</v>
      </c>
      <c r="AX46" s="42">
        <f t="shared" si="2"/>
        <v>6.504996313334764</v>
      </c>
      <c r="AY46" s="42">
        <f t="shared" si="2"/>
        <v>7.01617578889796</v>
      </c>
      <c r="AZ46" s="42">
        <f t="shared" si="2"/>
        <v>6.838299750142324</v>
      </c>
      <c r="BA46" s="42">
        <f t="shared" si="2"/>
        <v>7.762116999692106</v>
      </c>
      <c r="BB46" s="42">
        <f t="shared" si="2"/>
        <v>8.498297677386823</v>
      </c>
      <c r="BC46" s="42">
        <f t="shared" si="2"/>
        <v>7.780275134311477</v>
      </c>
      <c r="BD46" s="42">
        <f t="shared" si="2"/>
        <v>7.344116232370613</v>
      </c>
      <c r="BE46" s="42">
        <f t="shared" si="2"/>
        <v>7.726621015866055</v>
      </c>
      <c r="BF46" s="42">
        <f t="shared" si="2"/>
        <v>8.029092067268188</v>
      </c>
      <c r="BG46" s="42">
        <f t="shared" si="2"/>
        <v>8.350082743722998</v>
      </c>
      <c r="BH46" s="42">
        <f t="shared" si="2"/>
        <v>8.159703035941861</v>
      </c>
      <c r="BI46" s="42">
        <f>BI45/BI47/1000</f>
        <v>7.580808158834051</v>
      </c>
      <c r="BJ46" s="42">
        <f>BJ45/BJ47/1000</f>
        <v>8.531417491646106</v>
      </c>
      <c r="BK46" s="42">
        <f>BK45/BK47/1000</f>
        <v>9.783536951699574</v>
      </c>
      <c r="BL46" s="42">
        <f>BL45/BL47/1000</f>
        <v>8.66076968849809</v>
      </c>
      <c r="BM46" s="42">
        <f>BM45/BM47/1000</f>
        <v>8.324271203279253</v>
      </c>
      <c r="BN46" s="42">
        <v>8.519687715170765</v>
      </c>
      <c r="BO46" s="42">
        <f>BO45/BO47/1000</f>
        <v>7.6530610529455165</v>
      </c>
      <c r="BP46" s="42">
        <f>BP45/BP47/1000</f>
        <v>7.440082232369515</v>
      </c>
      <c r="BQ46" s="42">
        <f>BQ45/BQ47/1000</f>
        <v>7.550885707541602</v>
      </c>
      <c r="BR46" s="42">
        <f>BR45/BR47/1000</f>
        <v>7.537510907329064</v>
      </c>
      <c r="BS46" s="42">
        <v>7.77949798746705</v>
      </c>
      <c r="BT46" s="42">
        <f>BT45/BT47/1000</f>
        <v>7.931232642376407</v>
      </c>
      <c r="BU46" s="42">
        <f>BU45/BU47/1000</f>
        <v>8.285731348133822</v>
      </c>
      <c r="BV46" s="42">
        <f>BV45/BV47/1000</f>
        <v>8.498704927291818</v>
      </c>
      <c r="BW46" s="42">
        <f>BW45/BW47/1000</f>
        <v>8.839341388981849</v>
      </c>
      <c r="BX46" s="79">
        <f>BX45/BX47/1000</f>
        <v>8.443075752118899</v>
      </c>
      <c r="BY46" s="41"/>
      <c r="BZ46" s="78"/>
      <c r="CA46" s="18"/>
    </row>
    <row r="47" spans="1:79" s="28" customFormat="1" ht="19.5" customHeight="1" thickBot="1">
      <c r="A47" s="25" t="s">
        <v>98</v>
      </c>
      <c r="B47" s="100"/>
      <c r="C47" s="111">
        <v>81773</v>
      </c>
      <c r="D47" s="26">
        <v>83200</v>
      </c>
      <c r="E47" s="27">
        <v>84541</v>
      </c>
      <c r="F47" s="27">
        <v>85808</v>
      </c>
      <c r="G47" s="27">
        <v>86981</v>
      </c>
      <c r="H47" s="27">
        <v>88239</v>
      </c>
      <c r="I47" s="27">
        <v>89276</v>
      </c>
      <c r="J47" s="27">
        <v>90172</v>
      </c>
      <c r="K47" s="27">
        <v>90928</v>
      </c>
      <c r="L47" s="27">
        <v>91767</v>
      </c>
      <c r="M47" s="27">
        <v>92641</v>
      </c>
      <c r="N47" s="27">
        <v>93419</v>
      </c>
      <c r="O47" s="27">
        <v>94287</v>
      </c>
      <c r="P47" s="27">
        <v>95181</v>
      </c>
      <c r="Q47" s="27">
        <v>96156</v>
      </c>
      <c r="R47" s="27">
        <v>97182</v>
      </c>
      <c r="S47" s="27">
        <v>98275</v>
      </c>
      <c r="T47" s="27">
        <v>99036</v>
      </c>
      <c r="U47" s="27">
        <v>100196</v>
      </c>
      <c r="V47" s="27">
        <v>101331</v>
      </c>
      <c r="W47" s="27">
        <v>102536</v>
      </c>
      <c r="X47" s="27">
        <v>103720</v>
      </c>
      <c r="Y47" s="27">
        <v>105145</v>
      </c>
      <c r="Z47" s="27">
        <v>107595</v>
      </c>
      <c r="AA47" s="27">
        <v>109104</v>
      </c>
      <c r="AB47" s="27">
        <v>110573</v>
      </c>
      <c r="AC47" s="27">
        <v>111940</v>
      </c>
      <c r="AD47" s="27">
        <v>113094</v>
      </c>
      <c r="AE47" s="27">
        <v>114165</v>
      </c>
      <c r="AF47" s="27">
        <v>115190</v>
      </c>
      <c r="AG47" s="27">
        <v>116155</v>
      </c>
      <c r="AH47" s="27">
        <v>117060</v>
      </c>
      <c r="AI47" s="27">
        <v>117902</v>
      </c>
      <c r="AJ47" s="27">
        <v>118728</v>
      </c>
      <c r="AK47" s="27">
        <v>119536</v>
      </c>
      <c r="AL47" s="27">
        <v>120305</v>
      </c>
      <c r="AM47" s="27">
        <v>121049</v>
      </c>
      <c r="AN47" s="27">
        <v>121660</v>
      </c>
      <c r="AO47" s="27">
        <v>122239</v>
      </c>
      <c r="AP47" s="27">
        <v>122745</v>
      </c>
      <c r="AQ47" s="27">
        <v>123205</v>
      </c>
      <c r="AR47" s="27">
        <v>123611</v>
      </c>
      <c r="AS47" s="27">
        <v>124101</v>
      </c>
      <c r="AT47" s="27">
        <v>124567</v>
      </c>
      <c r="AU47" s="27">
        <v>124938</v>
      </c>
      <c r="AV47" s="27">
        <v>125265</v>
      </c>
      <c r="AW47" s="27">
        <v>125570</v>
      </c>
      <c r="AX47" s="27">
        <v>125859</v>
      </c>
      <c r="AY47" s="27">
        <v>126157</v>
      </c>
      <c r="AZ47" s="27">
        <v>126472</v>
      </c>
      <c r="BA47" s="43">
        <v>126667</v>
      </c>
      <c r="BB47" s="27">
        <v>126926</v>
      </c>
      <c r="BC47" s="27">
        <v>127316</v>
      </c>
      <c r="BD47" s="27">
        <v>127486</v>
      </c>
      <c r="BE47" s="27">
        <v>127694</v>
      </c>
      <c r="BF47" s="27">
        <v>127787</v>
      </c>
      <c r="BG47" s="44">
        <v>127768</v>
      </c>
      <c r="BH47" s="27">
        <v>127901</v>
      </c>
      <c r="BI47" s="27">
        <v>128033</v>
      </c>
      <c r="BJ47" s="27">
        <v>128084</v>
      </c>
      <c r="BK47" s="27">
        <v>128032</v>
      </c>
      <c r="BL47" s="27">
        <v>128057</v>
      </c>
      <c r="BM47" s="27">
        <v>127834</v>
      </c>
      <c r="BN47" s="27">
        <v>127593</v>
      </c>
      <c r="BO47" s="27">
        <v>127414</v>
      </c>
      <c r="BP47" s="27">
        <v>127237</v>
      </c>
      <c r="BQ47" s="27">
        <v>127095</v>
      </c>
      <c r="BR47" s="27">
        <v>126933</v>
      </c>
      <c r="BS47" s="27">
        <v>126706</v>
      </c>
      <c r="BT47" s="27">
        <v>126443</v>
      </c>
      <c r="BU47" s="27">
        <v>126167</v>
      </c>
      <c r="BV47" s="86">
        <v>125708</v>
      </c>
      <c r="BW47" s="86">
        <v>125502</v>
      </c>
      <c r="BX47" s="87">
        <v>124947</v>
      </c>
      <c r="BY47" s="45"/>
      <c r="BZ47" s="78"/>
      <c r="CA47" s="73"/>
    </row>
    <row r="48" spans="1:79" s="19" customFormat="1" ht="18" customHeight="1">
      <c r="A48" s="10" t="s">
        <v>205</v>
      </c>
      <c r="B48" s="1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7"/>
      <c r="BB48" s="46"/>
      <c r="BC48" s="46"/>
      <c r="BD48" s="48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91"/>
      <c r="BY48" s="46"/>
      <c r="CA48" s="6"/>
    </row>
    <row r="49" spans="1:79" s="19" customFormat="1" ht="15.75" customHeight="1">
      <c r="A49" s="93" t="s">
        <v>206</v>
      </c>
      <c r="B49" s="17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7"/>
      <c r="BB49" s="46"/>
      <c r="BC49" s="46"/>
      <c r="BD49" s="48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91"/>
      <c r="BY49" s="46"/>
      <c r="CA49" s="6"/>
    </row>
    <row r="50" spans="1:79" s="19" customFormat="1" ht="18" customHeight="1">
      <c r="A50" s="10" t="s">
        <v>102</v>
      </c>
      <c r="B50" s="17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7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92"/>
      <c r="BY50" s="46"/>
      <c r="CA50" s="6"/>
    </row>
    <row r="51" spans="1:79" s="19" customFormat="1" ht="18" customHeight="1">
      <c r="A51" s="10" t="s">
        <v>99</v>
      </c>
      <c r="B51" s="1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7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92"/>
      <c r="BY51" s="46"/>
      <c r="CA51" s="6"/>
    </row>
    <row r="52" spans="1:79" s="19" customFormat="1" ht="18" customHeight="1">
      <c r="A52" s="11" t="s">
        <v>100</v>
      </c>
      <c r="B52" s="1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7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CA52" s="6"/>
    </row>
    <row r="53" ht="13.5">
      <c r="A53" s="10"/>
    </row>
  </sheetData>
  <sheetProtection/>
  <mergeCells count="4">
    <mergeCell ref="A4:A5"/>
    <mergeCell ref="B4:B5"/>
    <mergeCell ref="BZ2:CA2"/>
    <mergeCell ref="BZ4:CA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yamada</cp:lastModifiedBy>
  <cp:lastPrinted>2023-04-21T04:20:31Z</cp:lastPrinted>
  <dcterms:created xsi:type="dcterms:W3CDTF">1997-01-08T22:48:59Z</dcterms:created>
  <dcterms:modified xsi:type="dcterms:W3CDTF">2023-04-26T02:11:48Z</dcterms:modified>
  <cp:category/>
  <cp:version/>
  <cp:contentType/>
  <cp:contentStatus/>
</cp:coreProperties>
</file>